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Cuadro 1 - Crecim Mundial" sheetId="1" r:id="rId1"/>
    <sheet name="Cuadro 2 - Proyecc OECD" sheetId="2" r:id="rId2"/>
    <sheet name="Graf 1 - Desempleo PD" sheetId="3" r:id="rId3"/>
    <sheet name="Graf 2 -Cta Cte" sheetId="4" r:id="rId4"/>
    <sheet name="Cuadro 3 - Proyecc Zona Euro" sheetId="5" r:id="rId5"/>
    <sheet name="Graf 3 Deuda Euro" sheetId="6" r:id="rId6"/>
    <sheet name="Graf 4 Com.bs.por reg" sheetId="8" r:id="rId7"/>
    <sheet name="Cuadro 4 com.mundo" sheetId="9" r:id="rId8"/>
    <sheet name="Gráf 5 -Precios prod basicos" sheetId="10" r:id="rId9"/>
    <sheet name="Cuadro 5 -Crec.PIB AmLat " sheetId="11" r:id="rId10"/>
    <sheet name="Cuadro 6 - Desempleo en Am Lat" sheetId="12" r:id="rId11"/>
    <sheet name="Cuadro 7 -Cta cor en % del PIB" sheetId="13" r:id="rId12"/>
  </sheets>
  <externalReferences>
    <externalReference r:id="rId13"/>
  </externalReferences>
  <calcPr calcId="144525"/>
</workbook>
</file>

<file path=xl/calcChain.xml><?xml version="1.0" encoding="utf-8"?>
<calcChain xmlns="http://schemas.openxmlformats.org/spreadsheetml/2006/main">
  <c r="E3" i="13" l="1"/>
  <c r="F3" i="13"/>
  <c r="G3" i="13"/>
  <c r="E4" i="13"/>
  <c r="F4" i="13"/>
  <c r="G4" i="13"/>
  <c r="E5" i="13"/>
  <c r="F5" i="13"/>
  <c r="G5" i="13"/>
  <c r="E6" i="13"/>
  <c r="F6" i="13"/>
  <c r="G6" i="13"/>
  <c r="E7" i="13"/>
  <c r="F7" i="13"/>
  <c r="G7" i="13"/>
  <c r="E8" i="13"/>
  <c r="F8" i="13"/>
  <c r="G8" i="13"/>
  <c r="F2" i="13"/>
  <c r="G2" i="13"/>
  <c r="E2" i="13"/>
  <c r="M11" i="11" l="1"/>
  <c r="M10" i="11"/>
  <c r="L5" i="11"/>
  <c r="L6" i="11" s="1"/>
  <c r="L7" i="11" s="1"/>
  <c r="L8" i="11" s="1"/>
  <c r="L9" i="11" s="1"/>
  <c r="L10" i="11" s="1"/>
  <c r="L11" i="11" s="1"/>
  <c r="E6" i="9"/>
  <c r="F6" i="9" s="1"/>
  <c r="C5" i="5"/>
  <c r="D5" i="5" s="1"/>
  <c r="E5" i="5" s="1"/>
  <c r="C5" i="4"/>
  <c r="D5" i="4" s="1"/>
  <c r="E5" i="4" s="1"/>
  <c r="F5" i="4" s="1"/>
  <c r="C4" i="3"/>
  <c r="D4" i="3" s="1"/>
  <c r="E4" i="3" s="1"/>
  <c r="F4" i="3" s="1"/>
  <c r="G4" i="3" s="1"/>
  <c r="H4" i="3" s="1"/>
  <c r="I4" i="3" s="1"/>
  <c r="D5" i="2"/>
  <c r="E5" i="2" s="1"/>
  <c r="E4" i="1"/>
  <c r="F4" i="1" s="1"/>
</calcChain>
</file>

<file path=xl/sharedStrings.xml><?xml version="1.0" encoding="utf-8"?>
<sst xmlns="http://schemas.openxmlformats.org/spreadsheetml/2006/main" count="122" uniqueCount="94">
  <si>
    <r>
      <t xml:space="preserve">Cuadro 1: </t>
    </r>
    <r>
      <rPr>
        <sz val="10"/>
        <rFont val="Arial"/>
        <family val="2"/>
        <charset val="1"/>
      </rPr>
      <t>Proyecciones de Crecimiento</t>
    </r>
  </si>
  <si>
    <t>Mundo</t>
  </si>
  <si>
    <t>Altos Ingresos</t>
  </si>
  <si>
    <t>En Desarrollo</t>
  </si>
  <si>
    <t>Fuente: World Bank (2014)</t>
  </si>
  <si>
    <t>En dólares constantes 2010</t>
  </si>
  <si>
    <r>
      <t xml:space="preserve">Cuadro 2: </t>
    </r>
    <r>
      <rPr>
        <sz val="10"/>
        <rFont val="Arial"/>
        <family val="2"/>
        <charset val="1"/>
      </rPr>
      <t>Proyecciones macroeconómicas para los países de la OECD</t>
    </r>
  </si>
  <si>
    <t>PBI real</t>
  </si>
  <si>
    <t>Tasa de desempleo</t>
  </si>
  <si>
    <t>Inflación (Deflactor del consumo)</t>
  </si>
  <si>
    <t>Resultado fiscal (% del PIB)</t>
  </si>
  <si>
    <t>Fuente: OECD (2014)</t>
  </si>
  <si>
    <t>Nota: calculo del resultado fiscal: recursos menos gastos, es decir, diferencia entre General government total outlays y tax and non tax receipts.</t>
  </si>
  <si>
    <t>Tasa de desempleo (como % de la fuerza laboral)</t>
  </si>
  <si>
    <t>Gráfico 1</t>
  </si>
  <si>
    <t>EE.UU.</t>
  </si>
  <si>
    <t>Japón</t>
  </si>
  <si>
    <t>Eurozona</t>
  </si>
  <si>
    <t>OECD</t>
  </si>
  <si>
    <t>Resultado de la cuenta corriente</t>
  </si>
  <si>
    <t>En % del PBI</t>
  </si>
  <si>
    <t>Resultado de la Cuenta Corriente de la Balanza de Pagos (% del PIB)</t>
  </si>
  <si>
    <t>China</t>
  </si>
  <si>
    <t>India</t>
  </si>
  <si>
    <r>
      <t>Cuadro 3:</t>
    </r>
    <r>
      <rPr>
        <sz val="10"/>
        <rFont val="Arial"/>
        <family val="2"/>
        <charset val="1"/>
      </rPr>
      <t xml:space="preserve"> Proyecciones macroeconómicas para la Zona Euro</t>
    </r>
  </si>
  <si>
    <t>Inflación (Deflactor del Consumo)</t>
  </si>
  <si>
    <t>Endeudamiento de los países de la zona del euro (% del PBI)</t>
  </si>
  <si>
    <t>Austria</t>
  </si>
  <si>
    <t>Belgica</t>
  </si>
  <si>
    <t>Chipre</t>
  </si>
  <si>
    <t>Alemania</t>
  </si>
  <si>
    <t>Estonia</t>
  </si>
  <si>
    <t>España</t>
  </si>
  <si>
    <t>Finlandia</t>
  </si>
  <si>
    <t>Francia</t>
  </si>
  <si>
    <t>Grecia</t>
  </si>
  <si>
    <t>Irlanda</t>
  </si>
  <si>
    <t>Italia</t>
  </si>
  <si>
    <t>Luxemburgo</t>
  </si>
  <si>
    <t>Malta</t>
  </si>
  <si>
    <t>Holanda</t>
  </si>
  <si>
    <t>Portugal</t>
  </si>
  <si>
    <t>Eslovenia</t>
  </si>
  <si>
    <t>Eslovaquia</t>
  </si>
  <si>
    <t>Comercio mundial de bienes por regiones</t>
  </si>
  <si>
    <t>En volumen</t>
  </si>
  <si>
    <t>En % en relación a año anterior</t>
  </si>
  <si>
    <t>Año 2013</t>
  </si>
  <si>
    <t>Exportaciones</t>
  </si>
  <si>
    <t>Importaciones</t>
  </si>
  <si>
    <t>UE-28</t>
  </si>
  <si>
    <t>Am.Central y del Sur</t>
  </si>
  <si>
    <t>CEI</t>
  </si>
  <si>
    <t>Africa</t>
  </si>
  <si>
    <t>Oriente Medio</t>
  </si>
  <si>
    <t>Fuente: OMC (2014)</t>
  </si>
  <si>
    <t>Comercio mundial de bienes y servicios</t>
  </si>
  <si>
    <t>Valor 2013</t>
  </si>
  <si>
    <t>Cambio porcentual anual</t>
  </si>
  <si>
    <t>miles de millones de US$</t>
  </si>
  <si>
    <t>Prom.2005-13</t>
  </si>
  <si>
    <t>Bienes</t>
  </si>
  <si>
    <t>Servicios</t>
  </si>
  <si>
    <t>Precios mundiales de productos básicos</t>
  </si>
  <si>
    <t>Variaciones %</t>
  </si>
  <si>
    <t>2000-2013</t>
  </si>
  <si>
    <t>Total</t>
  </si>
  <si>
    <t>Metales</t>
  </si>
  <si>
    <t>Alimentos</t>
  </si>
  <si>
    <t>Bebidas</t>
  </si>
  <si>
    <t>Materias primas agrícolas</t>
  </si>
  <si>
    <t>Energía</t>
  </si>
  <si>
    <t>Crecimiento del PIB en América Latina</t>
  </si>
  <si>
    <t>Crecimiento PIB AmLat</t>
  </si>
  <si>
    <t>Brasil</t>
  </si>
  <si>
    <t>México</t>
  </si>
  <si>
    <t>Argentina</t>
  </si>
  <si>
    <t>* Proyectado.</t>
  </si>
  <si>
    <t>Chile</t>
  </si>
  <si>
    <t>Colombia</t>
  </si>
  <si>
    <t>Perú</t>
  </si>
  <si>
    <t>Venezuela</t>
  </si>
  <si>
    <t>* Proyectado</t>
  </si>
  <si>
    <t>Brazil</t>
  </si>
  <si>
    <t>Mexico</t>
  </si>
  <si>
    <t>Peru</t>
  </si>
  <si>
    <t>América Latina</t>
  </si>
  <si>
    <t>2014*</t>
  </si>
  <si>
    <t>Tasa de desempleo (%)</t>
  </si>
  <si>
    <t>International Monetary Fund, World Economic Outlook Database, April 2014</t>
  </si>
  <si>
    <t>Fuente: IMF World Economic Outlook database, abril 2014.</t>
  </si>
  <si>
    <t>Fuente: CEPAL (2014a) y WEO FMI (2014).</t>
  </si>
  <si>
    <t>Fuente: IMF (2014).</t>
  </si>
  <si>
    <t>Fuente: 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</si>
</sst>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8"/>
      <name val="Arial"/>
      <family val="2"/>
      <charset val="1"/>
    </font>
    <font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9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DBEEF4"/>
        <bgColor rgb="FFDCE6F2"/>
      </patternFill>
    </fill>
    <fill>
      <patternFill patternType="solid">
        <fgColor theme="0"/>
        <bgColor rgb="FFEEEC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1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2" fillId="2" borderId="0" xfId="0" applyFont="1" applyFill="1" applyBorder="1"/>
    <xf numFmtId="0" fontId="0" fillId="2" borderId="0" xfId="0" applyFill="1"/>
    <xf numFmtId="0" fontId="0" fillId="0" borderId="0" xfId="0" applyFont="1"/>
    <xf numFmtId="0" fontId="1" fillId="0" borderId="0" xfId="0" applyFont="1" applyAlignment="1">
      <alignment horizontal="center"/>
    </xf>
    <xf numFmtId="0" fontId="0" fillId="2" borderId="1" xfId="0" applyFont="1" applyFill="1" applyBorder="1"/>
    <xf numFmtId="0" fontId="0" fillId="2" borderId="0" xfId="0" applyFont="1" applyFill="1" applyBorder="1"/>
    <xf numFmtId="164" fontId="0" fillId="2" borderId="0" xfId="0" applyNumberFormat="1" applyFont="1" applyFill="1"/>
    <xf numFmtId="164" fontId="0" fillId="2" borderId="0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/>
    <xf numFmtId="0" fontId="0" fillId="0" borderId="1" xfId="0" applyBorder="1"/>
    <xf numFmtId="0" fontId="1" fillId="0" borderId="1" xfId="0" applyFont="1" applyBorder="1"/>
    <xf numFmtId="164" fontId="0" fillId="0" borderId="0" xfId="0" applyNumberFormat="1" applyFont="1"/>
    <xf numFmtId="0" fontId="0" fillId="0" borderId="1" xfId="0" applyFont="1" applyBorder="1"/>
    <xf numFmtId="164" fontId="0" fillId="0" borderId="1" xfId="0" applyNumberFormat="1" applyFont="1" applyBorder="1"/>
    <xf numFmtId="0" fontId="3" fillId="0" borderId="0" xfId="0" applyFont="1"/>
    <xf numFmtId="164" fontId="0" fillId="0" borderId="0" xfId="0" applyNumberFormat="1"/>
    <xf numFmtId="0" fontId="1" fillId="0" borderId="0" xfId="0" applyFont="1"/>
    <xf numFmtId="164" fontId="0" fillId="0" borderId="0" xfId="0" applyNumberFormat="1"/>
    <xf numFmtId="164" fontId="0" fillId="0" borderId="0" xfId="0" applyNumberFormat="1" applyFont="1"/>
    <xf numFmtId="0" fontId="1" fillId="0" borderId="0" xfId="0" applyFont="1" applyBorder="1"/>
    <xf numFmtId="0" fontId="0" fillId="0" borderId="0" xfId="0" applyFont="1" applyBorder="1"/>
    <xf numFmtId="164" fontId="0" fillId="0" borderId="0" xfId="0" applyNumberFormat="1" applyFont="1" applyBorder="1"/>
    <xf numFmtId="0" fontId="4" fillId="3" borderId="0" xfId="0" applyFont="1" applyFill="1"/>
    <xf numFmtId="0" fontId="4" fillId="4" borderId="0" xfId="0" applyFont="1" applyFill="1"/>
    <xf numFmtId="0" fontId="0" fillId="5" borderId="0" xfId="0" applyFill="1"/>
    <xf numFmtId="165" fontId="0" fillId="4" borderId="0" xfId="0" applyNumberFormat="1" applyFill="1"/>
    <xf numFmtId="0" fontId="0" fillId="0" borderId="0" xfId="0" applyFont="1" applyAlignment="1">
      <alignment horizontal="right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0" fillId="2" borderId="2" xfId="0" applyFill="1" applyBorder="1"/>
    <xf numFmtId="0" fontId="5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right"/>
    </xf>
    <xf numFmtId="0" fontId="2" fillId="2" borderId="0" xfId="0" applyFont="1" applyFill="1"/>
    <xf numFmtId="0" fontId="0" fillId="2" borderId="1" xfId="0" applyFill="1" applyBorder="1" applyAlignment="1">
      <alignment horizontal="right"/>
    </xf>
    <xf numFmtId="164" fontId="0" fillId="2" borderId="0" xfId="0" applyNumberFormat="1" applyFill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3" fillId="2" borderId="0" xfId="0" applyFont="1" applyFill="1"/>
    <xf numFmtId="0" fontId="0" fillId="2" borderId="0" xfId="0" applyFont="1" applyFill="1" applyAlignment="1">
      <alignment horizontal="right"/>
    </xf>
    <xf numFmtId="0" fontId="0" fillId="2" borderId="2" xfId="0" applyFont="1" applyFill="1" applyBorder="1"/>
    <xf numFmtId="164" fontId="0" fillId="2" borderId="2" xfId="0" applyNumberFormat="1" applyFill="1" applyBorder="1"/>
    <xf numFmtId="164" fontId="0" fillId="2" borderId="0" xfId="0" applyNumberFormat="1" applyFill="1" applyBorder="1"/>
    <xf numFmtId="0" fontId="3" fillId="2" borderId="0" xfId="0" applyFont="1" applyFill="1" applyBorder="1"/>
    <xf numFmtId="0" fontId="4" fillId="2" borderId="0" xfId="0" applyFont="1" applyFill="1"/>
    <xf numFmtId="0" fontId="2" fillId="6" borderId="0" xfId="0" applyFont="1" applyFill="1" applyBorder="1"/>
    <xf numFmtId="0" fontId="0" fillId="6" borderId="0" xfId="0" applyFill="1"/>
    <xf numFmtId="0" fontId="0" fillId="7" borderId="0" xfId="0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64" fontId="0" fillId="2" borderId="0" xfId="0" applyNumberFormat="1" applyFont="1" applyFill="1" applyAlignment="1">
      <alignment vertical="center"/>
    </xf>
    <xf numFmtId="164" fontId="0" fillId="2" borderId="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164" fontId="0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1" fontId="0" fillId="2" borderId="0" xfId="0" applyNumberFormat="1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1" fontId="0" fillId="2" borderId="1" xfId="0" applyNumberFormat="1" applyFill="1" applyBorder="1" applyAlignment="1">
      <alignment vertical="center"/>
    </xf>
    <xf numFmtId="0" fontId="0" fillId="2" borderId="1" xfId="0" applyFont="1" applyFill="1" applyBorder="1" applyAlignment="1">
      <alignment horizontal="right"/>
    </xf>
    <xf numFmtId="0" fontId="3" fillId="6" borderId="0" xfId="0" applyFont="1" applyFill="1" applyBorder="1"/>
    <xf numFmtId="164" fontId="0" fillId="6" borderId="0" xfId="0" applyNumberFormat="1" applyFill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E0021"/>
      <rgbColor rgb="00008000"/>
      <rgbColor rgb="00000080"/>
      <rgbColor rgb="00579D1C"/>
      <rgbColor rgb="00800080"/>
      <rgbColor rgb="00008080"/>
      <rgbColor rgb="00B3C992"/>
      <rgbColor rgb="00808080"/>
      <rgbColor rgb="008EB4E3"/>
      <rgbColor rgb="00993366"/>
      <rgbColor rgb="00EEECE1"/>
      <rgbColor rgb="00DBEEF4"/>
      <rgbColor rgb="00660066"/>
      <rgbColor rgb="00CC8F8E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83CAFF"/>
      <rgbColor rgb="00FF99CC"/>
      <rgbColor rgb="00CC99FF"/>
      <rgbColor rgb="00FFCC99"/>
      <rgbColor rgb="004F81BD"/>
      <rgbColor rgb="0087A44B"/>
      <rgbColor rgb="0099CC00"/>
      <rgbColor rgb="00FFD320"/>
      <rgbColor rgb="00DB8238"/>
      <rgbColor rgb="00FF6600"/>
      <rgbColor rgb="00666699"/>
      <rgbColor rgb="00878787"/>
      <rgbColor rgb="00003366"/>
      <rgbColor rgb="003D97AF"/>
      <rgbColor rgb="00003300"/>
      <rgbColor rgb="00314004"/>
      <rgbColor rgb="00C0504D"/>
      <rgbColor rgb="00AA433F"/>
      <rgbColor rgb="006F568D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0420513356229E-2"/>
          <c:y val="4.1407980584924953E-2"/>
          <c:w val="0.92684120952542648"/>
          <c:h val="0.86515932008472962"/>
        </c:manualLayout>
      </c:layout>
      <c:lineChart>
        <c:grouping val="standard"/>
        <c:varyColors val="0"/>
        <c:ser>
          <c:idx val="0"/>
          <c:order val="0"/>
          <c:tx>
            <c:strRef>
              <c:f>'Graf 1 - Desempleo PD'!$A$5</c:f>
              <c:strCache>
                <c:ptCount val="1"/>
                <c:pt idx="0">
                  <c:v>EE.UU.</c:v>
                </c:pt>
              </c:strCache>
            </c:strRef>
          </c:tx>
          <c:spPr>
            <a:ln w="22225"/>
          </c:spPr>
          <c:cat>
            <c:numRef>
              <c:f>'Graf 1 - Desempleo PD'!$B$4:$I$4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'Graf 1 - Desempleo PD'!$B$5:$I$5</c:f>
              <c:numCache>
                <c:formatCode>0.0</c:formatCode>
                <c:ptCount val="8"/>
                <c:pt idx="0">
                  <c:v>5.7984976177991996</c:v>
                </c:pt>
                <c:pt idx="1">
                  <c:v>9.2709573022631293</c:v>
                </c:pt>
                <c:pt idx="2">
                  <c:v>9.6240760295670498</c:v>
                </c:pt>
                <c:pt idx="3">
                  <c:v>8.9422580877897602</c:v>
                </c:pt>
                <c:pt idx="4">
                  <c:v>8.06419694663877</c:v>
                </c:pt>
                <c:pt idx="5">
                  <c:v>7.4</c:v>
                </c:pt>
                <c:pt idx="6">
                  <c:v>6.5</c:v>
                </c:pt>
                <c:pt idx="7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1 - Desempleo PD'!$A$6</c:f>
              <c:strCache>
                <c:ptCount val="1"/>
                <c:pt idx="0">
                  <c:v>Japón</c:v>
                </c:pt>
              </c:strCache>
            </c:strRef>
          </c:tx>
          <c:spPr>
            <a:ln w="22225"/>
          </c:spPr>
          <c:cat>
            <c:numRef>
              <c:f>'Graf 1 - Desempleo PD'!$B$4:$I$4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'Graf 1 - Desempleo PD'!$B$6:$I$6</c:f>
              <c:numCache>
                <c:formatCode>0.0</c:formatCode>
                <c:ptCount val="8"/>
                <c:pt idx="0">
                  <c:v>3.9678377905960498</c:v>
                </c:pt>
                <c:pt idx="1">
                  <c:v>5.0422905832967899</c:v>
                </c:pt>
                <c:pt idx="2">
                  <c:v>5.0324818114421399</c:v>
                </c:pt>
                <c:pt idx="3">
                  <c:v>4.5856248814716496</c:v>
                </c:pt>
                <c:pt idx="4">
                  <c:v>4.3455597228402496</c:v>
                </c:pt>
                <c:pt idx="5">
                  <c:v>4</c:v>
                </c:pt>
                <c:pt idx="6">
                  <c:v>3.8</c:v>
                </c:pt>
                <c:pt idx="7">
                  <c:v>3.7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1 - Desempleo PD'!$A$7</c:f>
              <c:strCache>
                <c:ptCount val="1"/>
                <c:pt idx="0">
                  <c:v>Eurozona</c:v>
                </c:pt>
              </c:strCache>
            </c:strRef>
          </c:tx>
          <c:spPr>
            <a:ln w="22225"/>
          </c:spPr>
          <c:cat>
            <c:numRef>
              <c:f>'Graf 1 - Desempleo PD'!$B$4:$I$4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'Graf 1 - Desempleo PD'!$B$7:$I$7</c:f>
              <c:numCache>
                <c:formatCode>0.0</c:formatCode>
                <c:ptCount val="8"/>
                <c:pt idx="0">
                  <c:v>7.4392889505682698</c:v>
                </c:pt>
                <c:pt idx="1">
                  <c:v>9.3676783279337901</c:v>
                </c:pt>
                <c:pt idx="2">
                  <c:v>10</c:v>
                </c:pt>
                <c:pt idx="3">
                  <c:v>9.9758644432341796</c:v>
                </c:pt>
                <c:pt idx="4">
                  <c:v>11.157462910339399</c:v>
                </c:pt>
                <c:pt idx="5">
                  <c:v>11.9</c:v>
                </c:pt>
                <c:pt idx="6">
                  <c:v>11.7</c:v>
                </c:pt>
                <c:pt idx="7">
                  <c:v>11.4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1 - Desempleo PD'!$A$8</c:f>
              <c:strCache>
                <c:ptCount val="1"/>
                <c:pt idx="0">
                  <c:v>OECD</c:v>
                </c:pt>
              </c:strCache>
            </c:strRef>
          </c:tx>
          <c:spPr>
            <a:ln w="22225"/>
          </c:spPr>
          <c:cat>
            <c:numRef>
              <c:f>'Graf 1 - Desempleo PD'!$B$4:$I$4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'Graf 1 - Desempleo PD'!$B$8:$I$8</c:f>
              <c:numCache>
                <c:formatCode>0.0</c:formatCode>
                <c:ptCount val="8"/>
                <c:pt idx="0">
                  <c:v>5.9812048436462302</c:v>
                </c:pt>
                <c:pt idx="1">
                  <c:v>8.1526231838442609</c:v>
                </c:pt>
                <c:pt idx="2">
                  <c:v>8.3186444835916493</c:v>
                </c:pt>
                <c:pt idx="3">
                  <c:v>7.9495630895230702</c:v>
                </c:pt>
                <c:pt idx="4">
                  <c:v>7.9</c:v>
                </c:pt>
                <c:pt idx="5">
                  <c:v>7.9</c:v>
                </c:pt>
                <c:pt idx="6">
                  <c:v>7.5</c:v>
                </c:pt>
                <c:pt idx="7">
                  <c:v>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06560"/>
        <c:axId val="157130752"/>
      </c:lineChart>
      <c:catAx>
        <c:axId val="15710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130752"/>
        <c:crosses val="autoZero"/>
        <c:auto val="1"/>
        <c:lblAlgn val="ctr"/>
        <c:lblOffset val="100"/>
        <c:noMultiLvlLbl val="0"/>
      </c:catAx>
      <c:valAx>
        <c:axId val="15713075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57106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3742229589722402E-2"/>
          <c:y val="4.4462882266481409E-2"/>
          <c:w val="0.29662814078064814"/>
          <c:h val="0.2268391848825909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040507013917953E-2"/>
          <c:y val="3.9110587918106371E-2"/>
          <c:w val="0.97695039327813504"/>
          <c:h val="0.921778824163787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2 -Cta Cte'!$B$5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'Graf 2 -Cta Cte'!$A$6:$A$11</c:f>
              <c:strCache>
                <c:ptCount val="6"/>
                <c:pt idx="0">
                  <c:v>EE.UU.</c:v>
                </c:pt>
                <c:pt idx="1">
                  <c:v>Japón</c:v>
                </c:pt>
                <c:pt idx="2">
                  <c:v>Eurozona</c:v>
                </c:pt>
                <c:pt idx="3">
                  <c:v>OECD</c:v>
                </c:pt>
                <c:pt idx="4">
                  <c:v>China</c:v>
                </c:pt>
                <c:pt idx="5">
                  <c:v>India</c:v>
                </c:pt>
              </c:strCache>
            </c:strRef>
          </c:cat>
          <c:val>
            <c:numRef>
              <c:f>'Graf 2 -Cta Cte'!$B$6:$B$11</c:f>
            </c:numRef>
          </c:val>
        </c:ser>
        <c:ser>
          <c:idx val="1"/>
          <c:order val="1"/>
          <c:tx>
            <c:strRef>
              <c:f>'Graf 2 -Cta Cte'!$C$5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'Graf 2 -Cta Cte'!$A$6:$A$11</c:f>
              <c:strCache>
                <c:ptCount val="6"/>
                <c:pt idx="0">
                  <c:v>EE.UU.</c:v>
                </c:pt>
                <c:pt idx="1">
                  <c:v>Japón</c:v>
                </c:pt>
                <c:pt idx="2">
                  <c:v>Eurozona</c:v>
                </c:pt>
                <c:pt idx="3">
                  <c:v>OECD</c:v>
                </c:pt>
                <c:pt idx="4">
                  <c:v>China</c:v>
                </c:pt>
                <c:pt idx="5">
                  <c:v>India</c:v>
                </c:pt>
              </c:strCache>
            </c:strRef>
          </c:cat>
          <c:val>
            <c:numRef>
              <c:f>'Graf 2 -Cta Cte'!$C$6:$C$11</c:f>
            </c:numRef>
          </c:val>
        </c:ser>
        <c:ser>
          <c:idx val="2"/>
          <c:order val="2"/>
          <c:tx>
            <c:strRef>
              <c:f>'Graf 2 -Cta Cte'!$D$5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2 -Cta Cte'!$A$6:$A$11</c:f>
              <c:strCache>
                <c:ptCount val="6"/>
                <c:pt idx="0">
                  <c:v>EE.UU.</c:v>
                </c:pt>
                <c:pt idx="1">
                  <c:v>Japón</c:v>
                </c:pt>
                <c:pt idx="2">
                  <c:v>Eurozona</c:v>
                </c:pt>
                <c:pt idx="3">
                  <c:v>OECD</c:v>
                </c:pt>
                <c:pt idx="4">
                  <c:v>China</c:v>
                </c:pt>
                <c:pt idx="5">
                  <c:v>India</c:v>
                </c:pt>
              </c:strCache>
            </c:strRef>
          </c:cat>
          <c:val>
            <c:numRef>
              <c:f>'Graf 2 -Cta Cte'!$D$6:$D$11</c:f>
              <c:numCache>
                <c:formatCode>0.0</c:formatCode>
                <c:ptCount val="6"/>
                <c:pt idx="0">
                  <c:v>-2.2999999999999998</c:v>
                </c:pt>
                <c:pt idx="1">
                  <c:v>0.7</c:v>
                </c:pt>
                <c:pt idx="2">
                  <c:v>2.8</c:v>
                </c:pt>
                <c:pt idx="3">
                  <c:v>-0.1</c:v>
                </c:pt>
                <c:pt idx="4">
                  <c:v>2</c:v>
                </c:pt>
                <c:pt idx="5">
                  <c:v>-1.8</c:v>
                </c:pt>
              </c:numCache>
            </c:numRef>
          </c:val>
        </c:ser>
        <c:ser>
          <c:idx val="3"/>
          <c:order val="3"/>
          <c:tx>
            <c:strRef>
              <c:f>'Graf 2 -Cta Cte'!$E$5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2 -Cta Cte'!$A$6:$A$11</c:f>
              <c:strCache>
                <c:ptCount val="6"/>
                <c:pt idx="0">
                  <c:v>EE.UU.</c:v>
                </c:pt>
                <c:pt idx="1">
                  <c:v>Japón</c:v>
                </c:pt>
                <c:pt idx="2">
                  <c:v>Eurozona</c:v>
                </c:pt>
                <c:pt idx="3">
                  <c:v>OECD</c:v>
                </c:pt>
                <c:pt idx="4">
                  <c:v>China</c:v>
                </c:pt>
                <c:pt idx="5">
                  <c:v>India</c:v>
                </c:pt>
              </c:strCache>
            </c:strRef>
          </c:cat>
          <c:val>
            <c:numRef>
              <c:f>'Graf 2 -Cta Cte'!$E$6:$E$11</c:f>
              <c:numCache>
                <c:formatCode>0.0</c:formatCode>
                <c:ptCount val="6"/>
                <c:pt idx="0">
                  <c:v>-2.5</c:v>
                </c:pt>
                <c:pt idx="1">
                  <c:v>0.2</c:v>
                </c:pt>
                <c:pt idx="2">
                  <c:v>3.1</c:v>
                </c:pt>
                <c:pt idx="3">
                  <c:v>0</c:v>
                </c:pt>
                <c:pt idx="4">
                  <c:v>1.2</c:v>
                </c:pt>
                <c:pt idx="5">
                  <c:v>-1.1000000000000001</c:v>
                </c:pt>
              </c:numCache>
            </c:numRef>
          </c:val>
        </c:ser>
        <c:ser>
          <c:idx val="4"/>
          <c:order val="4"/>
          <c:tx>
            <c:strRef>
              <c:f>'Graf 2 -Cta Cte'!$F$5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2 -Cta Cte'!$A$6:$A$11</c:f>
              <c:strCache>
                <c:ptCount val="6"/>
                <c:pt idx="0">
                  <c:v>EE.UU.</c:v>
                </c:pt>
                <c:pt idx="1">
                  <c:v>Japón</c:v>
                </c:pt>
                <c:pt idx="2">
                  <c:v>Eurozona</c:v>
                </c:pt>
                <c:pt idx="3">
                  <c:v>OECD</c:v>
                </c:pt>
                <c:pt idx="4">
                  <c:v>China</c:v>
                </c:pt>
                <c:pt idx="5">
                  <c:v>India</c:v>
                </c:pt>
              </c:strCache>
            </c:strRef>
          </c:cat>
          <c:val>
            <c:numRef>
              <c:f>'Graf 2 -Cta Cte'!$F$6:$F$11</c:f>
              <c:numCache>
                <c:formatCode>0.0</c:formatCode>
                <c:ptCount val="6"/>
                <c:pt idx="0">
                  <c:v>-2.9</c:v>
                </c:pt>
                <c:pt idx="1">
                  <c:v>0.7</c:v>
                </c:pt>
                <c:pt idx="2">
                  <c:v>3.2</c:v>
                </c:pt>
                <c:pt idx="3">
                  <c:v>0</c:v>
                </c:pt>
                <c:pt idx="4">
                  <c:v>1.5</c:v>
                </c:pt>
                <c:pt idx="5">
                  <c:v>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33461888"/>
        <c:axId val="133463424"/>
      </c:barChart>
      <c:catAx>
        <c:axId val="133461888"/>
        <c:scaling>
          <c:orientation val="minMax"/>
        </c:scaling>
        <c:delete val="0"/>
        <c:axPos val="b"/>
        <c:majorTickMark val="out"/>
        <c:minorTickMark val="none"/>
        <c:tickLblPos val="low"/>
        <c:crossAx val="133463424"/>
        <c:crosses val="autoZero"/>
        <c:auto val="1"/>
        <c:lblAlgn val="ctr"/>
        <c:lblOffset val="100"/>
        <c:noMultiLvlLbl val="0"/>
      </c:catAx>
      <c:valAx>
        <c:axId val="133463424"/>
        <c:scaling>
          <c:orientation val="minMax"/>
        </c:scaling>
        <c:delete val="1"/>
        <c:axPos val="l"/>
        <c:majorGridlines/>
        <c:numFmt formatCode="0.0" sourceLinked="1"/>
        <c:majorTickMark val="out"/>
        <c:minorTickMark val="none"/>
        <c:tickLblPos val="none"/>
        <c:crossAx val="133461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16535010418392"/>
          <c:y val="2.7523200432262952E-2"/>
          <c:w val="0.25392267995486095"/>
          <c:h val="0.1136018870452314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95636795711405"/>
          <c:y val="0.10289326219310276"/>
          <c:w val="0.81101940506783832"/>
          <c:h val="0.66430118692705364"/>
        </c:manualLayout>
      </c:layout>
      <c:lineChart>
        <c:grouping val="standard"/>
        <c:varyColors val="1"/>
        <c:ser>
          <c:idx val="0"/>
          <c:order val="0"/>
          <c:tx>
            <c:strRef>
              <c:f>'Graf 3 Deuda Euro'!$E$3</c:f>
              <c:strCache>
                <c:ptCount val="1"/>
                <c:pt idx="0">
                  <c:v>Alemania</c:v>
                </c:pt>
              </c:strCache>
            </c:strRef>
          </c:tx>
          <c:spPr>
            <a:ln w="28440">
              <a:solidFill>
                <a:srgbClr val="6F568D"/>
              </a:solidFill>
              <a:round/>
            </a:ln>
          </c:spPr>
          <c:marker>
            <c:symbol val="none"/>
          </c:marker>
          <c:cat>
            <c:numRef>
              <c:f>'Graf 3 Deuda Euro'!$A$12:$A$22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'Graf 3 Deuda Euro'!$E$12:$E$22</c:f>
              <c:numCache>
                <c:formatCode>General</c:formatCode>
                <c:ptCount val="11"/>
                <c:pt idx="0">
                  <c:v>64.400000000000006</c:v>
                </c:pt>
                <c:pt idx="1">
                  <c:v>66.2</c:v>
                </c:pt>
                <c:pt idx="2">
                  <c:v>68.5</c:v>
                </c:pt>
                <c:pt idx="3">
                  <c:v>68</c:v>
                </c:pt>
                <c:pt idx="4">
                  <c:v>65.2</c:v>
                </c:pt>
                <c:pt idx="5">
                  <c:v>66.8</c:v>
                </c:pt>
                <c:pt idx="6">
                  <c:v>74.5</c:v>
                </c:pt>
                <c:pt idx="7">
                  <c:v>82.4</c:v>
                </c:pt>
                <c:pt idx="8">
                  <c:v>80.400000000000006</c:v>
                </c:pt>
                <c:pt idx="9">
                  <c:v>81</c:v>
                </c:pt>
                <c:pt idx="10">
                  <c:v>78.3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'Graf 3 Deuda Euro'!$G$3</c:f>
              <c:strCache>
                <c:ptCount val="1"/>
                <c:pt idx="0">
                  <c:v>España</c:v>
                </c:pt>
              </c:strCache>
            </c:strRef>
          </c:tx>
          <c:spPr>
            <a:ln w="28440">
              <a:solidFill>
                <a:srgbClr val="DB8238"/>
              </a:solidFill>
              <a:round/>
            </a:ln>
          </c:spPr>
          <c:marker>
            <c:symbol val="none"/>
          </c:marker>
          <c:cat>
            <c:numRef>
              <c:f>'Graf 3 Deuda Euro'!$A$12:$A$22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'Graf 3 Deuda Euro'!$G$12:$G$22</c:f>
              <c:numCache>
                <c:formatCode>General</c:formatCode>
                <c:ptCount val="11"/>
                <c:pt idx="0">
                  <c:v>48.8</c:v>
                </c:pt>
                <c:pt idx="1">
                  <c:v>46.3</c:v>
                </c:pt>
                <c:pt idx="2">
                  <c:v>43.2</c:v>
                </c:pt>
                <c:pt idx="3">
                  <c:v>39.700000000000003</c:v>
                </c:pt>
                <c:pt idx="4">
                  <c:v>36.299999999999997</c:v>
                </c:pt>
                <c:pt idx="5">
                  <c:v>40.200000000000003</c:v>
                </c:pt>
                <c:pt idx="6">
                  <c:v>53.9</c:v>
                </c:pt>
                <c:pt idx="7">
                  <c:v>61.5</c:v>
                </c:pt>
                <c:pt idx="8">
                  <c:v>69.3</c:v>
                </c:pt>
                <c:pt idx="9">
                  <c:v>86</c:v>
                </c:pt>
                <c:pt idx="10">
                  <c:v>93.9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'Graf 3 Deuda Euro'!$J$3</c:f>
              <c:strCache>
                <c:ptCount val="1"/>
                <c:pt idx="0">
                  <c:v>Grecia</c:v>
                </c:pt>
              </c:strCache>
            </c:strRef>
          </c:tx>
          <c:spPr>
            <a:ln w="28440">
              <a:solidFill>
                <a:srgbClr val="B3C992"/>
              </a:solidFill>
              <a:round/>
            </a:ln>
          </c:spPr>
          <c:marker>
            <c:symbol val="none"/>
          </c:marker>
          <c:cat>
            <c:numRef>
              <c:f>'Graf 3 Deuda Euro'!$A$12:$A$22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'Graf 3 Deuda Euro'!$J$12:$J$22</c:f>
              <c:numCache>
                <c:formatCode>General</c:formatCode>
                <c:ptCount val="11"/>
                <c:pt idx="0">
                  <c:v>97.4</c:v>
                </c:pt>
                <c:pt idx="1">
                  <c:v>98.9</c:v>
                </c:pt>
                <c:pt idx="2">
                  <c:v>110</c:v>
                </c:pt>
                <c:pt idx="3">
                  <c:v>107.8</c:v>
                </c:pt>
                <c:pt idx="4">
                  <c:v>107.3</c:v>
                </c:pt>
                <c:pt idx="5">
                  <c:v>112.9</c:v>
                </c:pt>
                <c:pt idx="6">
                  <c:v>129.69999999999999</c:v>
                </c:pt>
                <c:pt idx="7">
                  <c:v>148.30000000000001</c:v>
                </c:pt>
                <c:pt idx="8">
                  <c:v>170.3</c:v>
                </c:pt>
                <c:pt idx="9">
                  <c:v>157.19999999999999</c:v>
                </c:pt>
                <c:pt idx="10">
                  <c:v>175.1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'Graf 3 Deuda Euro'!$K$3</c:f>
              <c:strCache>
                <c:ptCount val="1"/>
                <c:pt idx="0">
                  <c:v>Eurozona</c:v>
                </c:pt>
              </c:strCache>
            </c:strRef>
          </c:tx>
          <c:spPr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cat>
            <c:numRef>
              <c:f>'Graf 3 Deuda Euro'!$A$12:$A$22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'Graf 3 Deuda Euro'!$K$12:$K$22</c:f>
              <c:numCache>
                <c:formatCode>#,##0.0</c:formatCode>
                <c:ptCount val="11"/>
                <c:pt idx="0">
                  <c:v>69.246976000000004</c:v>
                </c:pt>
                <c:pt idx="1">
                  <c:v>69.662907000000004</c:v>
                </c:pt>
                <c:pt idx="2">
                  <c:v>70.533822999999998</c:v>
                </c:pt>
                <c:pt idx="3">
                  <c:v>68.682248999999999</c:v>
                </c:pt>
                <c:pt idx="4">
                  <c:v>66.358857999999998</c:v>
                </c:pt>
                <c:pt idx="5">
                  <c:v>70.210443999999995</c:v>
                </c:pt>
                <c:pt idx="6">
                  <c:v>79.993979999999993</c:v>
                </c:pt>
                <c:pt idx="7">
                  <c:v>85.360478000000001</c:v>
                </c:pt>
                <c:pt idx="8">
                  <c:v>87.278442999999996</c:v>
                </c:pt>
                <c:pt idx="9">
                  <c:v>92.9</c:v>
                </c:pt>
                <c:pt idx="10" formatCode="General">
                  <c:v>95.1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'Graf 3 Deuda Euro'!$L$3</c:f>
              <c:strCache>
                <c:ptCount val="1"/>
                <c:pt idx="0">
                  <c:v>Irlanda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none"/>
          </c:marker>
          <c:cat>
            <c:numRef>
              <c:f>'Graf 3 Deuda Euro'!$A$12:$A$22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'Graf 3 Deuda Euro'!$L$12:$L$22</c:f>
              <c:numCache>
                <c:formatCode>General</c:formatCode>
                <c:ptCount val="11"/>
                <c:pt idx="0">
                  <c:v>30.7</c:v>
                </c:pt>
                <c:pt idx="1">
                  <c:v>29.5</c:v>
                </c:pt>
                <c:pt idx="2">
                  <c:v>27.3</c:v>
                </c:pt>
                <c:pt idx="3">
                  <c:v>24.6</c:v>
                </c:pt>
                <c:pt idx="4">
                  <c:v>25</c:v>
                </c:pt>
                <c:pt idx="5">
                  <c:v>44.5</c:v>
                </c:pt>
                <c:pt idx="6">
                  <c:v>64.8</c:v>
                </c:pt>
                <c:pt idx="7">
                  <c:v>92.1</c:v>
                </c:pt>
                <c:pt idx="8">
                  <c:v>106.4</c:v>
                </c:pt>
                <c:pt idx="9">
                  <c:v>117.4</c:v>
                </c:pt>
                <c:pt idx="10">
                  <c:v>123.7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'Graf 3 Deuda Euro'!$M$3</c:f>
              <c:strCache>
                <c:ptCount val="1"/>
                <c:pt idx="0">
                  <c:v>Italia</c:v>
                </c:pt>
              </c:strCache>
            </c:strRef>
          </c:tx>
          <c:spPr>
            <a:ln w="28800">
              <a:solidFill>
                <a:srgbClr val="83CAFF"/>
              </a:solidFill>
              <a:round/>
            </a:ln>
          </c:spPr>
          <c:marker>
            <c:symbol val="none"/>
          </c:marker>
          <c:cat>
            <c:numRef>
              <c:f>'Graf 3 Deuda Euro'!$A$12:$A$22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'Graf 3 Deuda Euro'!$M$12:$M$22</c:f>
              <c:numCache>
                <c:formatCode>General</c:formatCode>
                <c:ptCount val="11"/>
                <c:pt idx="0">
                  <c:v>104.1</c:v>
                </c:pt>
                <c:pt idx="1">
                  <c:v>103.7</c:v>
                </c:pt>
                <c:pt idx="2">
                  <c:v>105.7</c:v>
                </c:pt>
                <c:pt idx="3">
                  <c:v>106.3</c:v>
                </c:pt>
                <c:pt idx="4">
                  <c:v>103.3</c:v>
                </c:pt>
                <c:pt idx="5">
                  <c:v>106.1</c:v>
                </c:pt>
                <c:pt idx="6">
                  <c:v>116.4</c:v>
                </c:pt>
                <c:pt idx="7">
                  <c:v>119.3</c:v>
                </c:pt>
                <c:pt idx="8">
                  <c:v>120.8</c:v>
                </c:pt>
                <c:pt idx="9">
                  <c:v>127</c:v>
                </c:pt>
                <c:pt idx="10">
                  <c:v>132.6</c:v>
                </c:pt>
              </c:numCache>
            </c:numRef>
          </c:val>
          <c:smooth val="1"/>
        </c:ser>
        <c:ser>
          <c:idx val="6"/>
          <c:order val="6"/>
          <c:tx>
            <c:strRef>
              <c:f>'Graf 3 Deuda Euro'!$Q$3</c:f>
              <c:strCache>
                <c:ptCount val="1"/>
                <c:pt idx="0">
                  <c:v>Portugal</c:v>
                </c:pt>
              </c:strCache>
            </c:strRef>
          </c:tx>
          <c:spPr>
            <a:ln w="28800">
              <a:solidFill>
                <a:srgbClr val="314004"/>
              </a:solidFill>
              <a:round/>
            </a:ln>
          </c:spPr>
          <c:marker>
            <c:symbol val="none"/>
          </c:marker>
          <c:cat>
            <c:numRef>
              <c:f>'Graf 3 Deuda Euro'!$A$12:$A$22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'Graf 3 Deuda Euro'!$Q$12:$Q$22</c:f>
              <c:numCache>
                <c:formatCode>General</c:formatCode>
                <c:ptCount val="11"/>
                <c:pt idx="0">
                  <c:v>59.4</c:v>
                </c:pt>
                <c:pt idx="1">
                  <c:v>61.9</c:v>
                </c:pt>
                <c:pt idx="2">
                  <c:v>67.7</c:v>
                </c:pt>
                <c:pt idx="3">
                  <c:v>69.400000000000006</c:v>
                </c:pt>
                <c:pt idx="4">
                  <c:v>68.400000000000006</c:v>
                </c:pt>
                <c:pt idx="5">
                  <c:v>71.7</c:v>
                </c:pt>
                <c:pt idx="6">
                  <c:v>83.7</c:v>
                </c:pt>
                <c:pt idx="7">
                  <c:v>94</c:v>
                </c:pt>
                <c:pt idx="8">
                  <c:v>108.3</c:v>
                </c:pt>
                <c:pt idx="9">
                  <c:v>124.1</c:v>
                </c:pt>
                <c:pt idx="10">
                  <c:v>129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07488"/>
        <c:axId val="137409280"/>
      </c:lineChart>
      <c:catAx>
        <c:axId val="13740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7409280"/>
        <c:crossesAt val="0"/>
        <c:auto val="1"/>
        <c:lblAlgn val="ctr"/>
        <c:lblOffset val="100"/>
        <c:noMultiLvlLbl val="1"/>
      </c:catAx>
      <c:valAx>
        <c:axId val="13740928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AR" sz="1000" b="1">
                    <a:solidFill>
                      <a:srgbClr val="000000"/>
                    </a:solidFill>
                    <a:latin typeface="Calibri"/>
                  </a:rPr>
                  <a:t>Deuda (% del PBI)</a:t>
                </a:r>
              </a:p>
            </c:rich>
          </c:tx>
          <c:layout>
            <c:manualLayout>
              <c:xMode val="edge"/>
              <c:yMode val="edge"/>
              <c:x val="2.8063776285611651E-2"/>
              <c:y val="0.27241008720508264"/>
            </c:manualLayout>
          </c:layout>
          <c:overlay val="1"/>
        </c:title>
        <c:numFmt formatCode="General" sourceLinked="1"/>
        <c:majorTickMark val="none"/>
        <c:minorTickMark val="none"/>
        <c:tickLblPos val="nextTo"/>
        <c:crossAx val="137407488"/>
        <c:crossesAt val="0"/>
        <c:crossBetween val="between"/>
      </c:val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9.1570815717483212E-2"/>
          <c:y val="0.83930537411092132"/>
          <c:w val="0.87552899361684489"/>
          <c:h val="0.15804413850087648"/>
        </c:manualLayout>
      </c:layout>
      <c:overlay val="0"/>
      <c:txPr>
        <a:bodyPr/>
        <a:lstStyle/>
        <a:p>
          <a:pPr>
            <a:defRPr sz="800"/>
          </a:pPr>
          <a:endParaRPr lang="es-AR"/>
        </a:p>
      </c:txPr>
    </c:legend>
    <c:plotVisOnly val="1"/>
    <c:dispBlanksAs val="zero"/>
    <c:showDLblsOverMax val="1"/>
  </c:chart>
  <c:spPr>
    <a:ln>
      <a:noFill/>
      <a:miter lim="800000"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083041703120455E-2"/>
          <c:y val="3.7054712477905462E-2"/>
          <c:w val="0.96790203650886819"/>
          <c:h val="0.81593418927137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 Com.bs.por reg'!$B$7</c:f>
              <c:strCache>
                <c:ptCount val="1"/>
                <c:pt idx="0">
                  <c:v>Exportaciones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4 Com.bs.por reg'!$A$8:$A$16</c:f>
              <c:strCache>
                <c:ptCount val="9"/>
                <c:pt idx="0">
                  <c:v>EE.UU.</c:v>
                </c:pt>
                <c:pt idx="1">
                  <c:v>UE-28</c:v>
                </c:pt>
                <c:pt idx="2">
                  <c:v>Japón</c:v>
                </c:pt>
                <c:pt idx="3">
                  <c:v>China</c:v>
                </c:pt>
                <c:pt idx="4">
                  <c:v>Am.Central y del Sur</c:v>
                </c:pt>
                <c:pt idx="5">
                  <c:v>CEI</c:v>
                </c:pt>
                <c:pt idx="6">
                  <c:v>Africa</c:v>
                </c:pt>
                <c:pt idx="7">
                  <c:v>Oriente Medio</c:v>
                </c:pt>
                <c:pt idx="8">
                  <c:v>Mundo</c:v>
                </c:pt>
              </c:strCache>
            </c:strRef>
          </c:cat>
          <c:val>
            <c:numRef>
              <c:f>'Graf 4 Com.bs.por reg'!$B$8:$B$16</c:f>
              <c:numCache>
                <c:formatCode>0.0</c:formatCode>
                <c:ptCount val="9"/>
                <c:pt idx="0">
                  <c:v>2.6</c:v>
                </c:pt>
                <c:pt idx="1">
                  <c:v>1.7</c:v>
                </c:pt>
                <c:pt idx="2">
                  <c:v>-1.8</c:v>
                </c:pt>
                <c:pt idx="3">
                  <c:v>7.7</c:v>
                </c:pt>
                <c:pt idx="4">
                  <c:v>0.7</c:v>
                </c:pt>
                <c:pt idx="5" formatCode="General">
                  <c:v>0.7</c:v>
                </c:pt>
                <c:pt idx="6">
                  <c:v>-3.4</c:v>
                </c:pt>
                <c:pt idx="7">
                  <c:v>1.5</c:v>
                </c:pt>
                <c:pt idx="8">
                  <c:v>2.4</c:v>
                </c:pt>
              </c:numCache>
            </c:numRef>
          </c:val>
        </c:ser>
        <c:ser>
          <c:idx val="1"/>
          <c:order val="1"/>
          <c:tx>
            <c:strRef>
              <c:f>'Graf 4 Com.bs.por reg'!$C$7</c:f>
              <c:strCache>
                <c:ptCount val="1"/>
                <c:pt idx="0">
                  <c:v>Importaciones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4 Com.bs.por reg'!$A$8:$A$16</c:f>
              <c:strCache>
                <c:ptCount val="9"/>
                <c:pt idx="0">
                  <c:v>EE.UU.</c:v>
                </c:pt>
                <c:pt idx="1">
                  <c:v>UE-28</c:v>
                </c:pt>
                <c:pt idx="2">
                  <c:v>Japón</c:v>
                </c:pt>
                <c:pt idx="3">
                  <c:v>China</c:v>
                </c:pt>
                <c:pt idx="4">
                  <c:v>Am.Central y del Sur</c:v>
                </c:pt>
                <c:pt idx="5">
                  <c:v>CEI</c:v>
                </c:pt>
                <c:pt idx="6">
                  <c:v>Africa</c:v>
                </c:pt>
                <c:pt idx="7">
                  <c:v>Oriente Medio</c:v>
                </c:pt>
                <c:pt idx="8">
                  <c:v>Mundo</c:v>
                </c:pt>
              </c:strCache>
            </c:strRef>
          </c:cat>
          <c:val>
            <c:numRef>
              <c:f>'Graf 4 Com.bs.por reg'!$C$8:$C$16</c:f>
              <c:numCache>
                <c:formatCode>0.0</c:formatCode>
                <c:ptCount val="9"/>
                <c:pt idx="0">
                  <c:v>0.9</c:v>
                </c:pt>
                <c:pt idx="1">
                  <c:v>-0.8</c:v>
                </c:pt>
                <c:pt idx="2">
                  <c:v>0.6</c:v>
                </c:pt>
                <c:pt idx="3">
                  <c:v>9.9</c:v>
                </c:pt>
                <c:pt idx="4">
                  <c:v>2.5</c:v>
                </c:pt>
                <c:pt idx="5" formatCode="General">
                  <c:v>-1.1000000000000001</c:v>
                </c:pt>
                <c:pt idx="6">
                  <c:v>4</c:v>
                </c:pt>
                <c:pt idx="7">
                  <c:v>4.4000000000000004</c:v>
                </c:pt>
                <c:pt idx="8">
                  <c:v>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138824320"/>
        <c:axId val="138842496"/>
      </c:barChart>
      <c:catAx>
        <c:axId val="138824320"/>
        <c:scaling>
          <c:orientation val="minMax"/>
        </c:scaling>
        <c:delete val="0"/>
        <c:axPos val="b"/>
        <c:majorTickMark val="out"/>
        <c:minorTickMark val="none"/>
        <c:tickLblPos val="low"/>
        <c:crossAx val="138842496"/>
        <c:crosses val="autoZero"/>
        <c:auto val="1"/>
        <c:lblAlgn val="ctr"/>
        <c:lblOffset val="100"/>
        <c:noMultiLvlLbl val="0"/>
      </c:catAx>
      <c:valAx>
        <c:axId val="13884249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138824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9354221347331582"/>
          <c:y val="4.2485121824180266E-2"/>
          <c:w val="0.36479111986001755"/>
          <c:h val="0.1207036195896288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504273504273511E-2"/>
          <c:y val="1.109569880041226E-2"/>
          <c:w val="0.95811006797227261"/>
          <c:h val="0.79856967414466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 5 -Precios prod basicos'!$B$5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'Gráf 5 -Precios prod basicos'!$A$6:$A$11</c:f>
              <c:strCache>
                <c:ptCount val="6"/>
                <c:pt idx="0">
                  <c:v>Total</c:v>
                </c:pt>
                <c:pt idx="1">
                  <c:v>Metales</c:v>
                </c:pt>
                <c:pt idx="2">
                  <c:v>Alimentos</c:v>
                </c:pt>
                <c:pt idx="3">
                  <c:v>Bebidas</c:v>
                </c:pt>
                <c:pt idx="4">
                  <c:v>Materias primas agrícolas</c:v>
                </c:pt>
                <c:pt idx="5">
                  <c:v>Energía</c:v>
                </c:pt>
              </c:strCache>
            </c:strRef>
          </c:cat>
          <c:val>
            <c:numRef>
              <c:f>'Gráf 5 -Precios prod basicos'!$B$6:$B$11</c:f>
              <c:numCache>
                <c:formatCode>General</c:formatCode>
                <c:ptCount val="6"/>
                <c:pt idx="0">
                  <c:v>-2</c:v>
                </c:pt>
                <c:pt idx="1">
                  <c:v>-4</c:v>
                </c:pt>
                <c:pt idx="2">
                  <c:v>1</c:v>
                </c:pt>
                <c:pt idx="3">
                  <c:v>-12</c:v>
                </c:pt>
                <c:pt idx="4">
                  <c:v>2</c:v>
                </c:pt>
                <c:pt idx="5">
                  <c:v>-2</c:v>
                </c:pt>
              </c:numCache>
            </c:numRef>
          </c:val>
        </c:ser>
        <c:ser>
          <c:idx val="1"/>
          <c:order val="1"/>
          <c:tx>
            <c:strRef>
              <c:f>'Gráf 5 -Precios prod basicos'!$C$5</c:f>
              <c:strCache>
                <c:ptCount val="1"/>
                <c:pt idx="0">
                  <c:v>2000-2013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'Gráf 5 -Precios prod basicos'!$A$6:$A$11</c:f>
              <c:strCache>
                <c:ptCount val="6"/>
                <c:pt idx="0">
                  <c:v>Total</c:v>
                </c:pt>
                <c:pt idx="1">
                  <c:v>Metales</c:v>
                </c:pt>
                <c:pt idx="2">
                  <c:v>Alimentos</c:v>
                </c:pt>
                <c:pt idx="3">
                  <c:v>Bebidas</c:v>
                </c:pt>
                <c:pt idx="4">
                  <c:v>Materias primas agrícolas</c:v>
                </c:pt>
                <c:pt idx="5">
                  <c:v>Energía</c:v>
                </c:pt>
              </c:strCache>
            </c:strRef>
          </c:cat>
          <c:val>
            <c:numRef>
              <c:f>'Gráf 5 -Precios prod basicos'!$C$6:$C$11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085696"/>
        <c:axId val="139087232"/>
      </c:barChart>
      <c:catAx>
        <c:axId val="139085696"/>
        <c:scaling>
          <c:orientation val="minMax"/>
        </c:scaling>
        <c:delete val="0"/>
        <c:axPos val="b"/>
        <c:majorTickMark val="out"/>
        <c:minorTickMark val="none"/>
        <c:tickLblPos val="low"/>
        <c:crossAx val="139087232"/>
        <c:crosses val="autoZero"/>
        <c:auto val="1"/>
        <c:lblAlgn val="ctr"/>
        <c:lblOffset val="100"/>
        <c:noMultiLvlLbl val="0"/>
      </c:catAx>
      <c:valAx>
        <c:axId val="139087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9085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713579312201359"/>
          <c:y val="7.7838802503259535E-3"/>
          <c:w val="0.25342839356618885"/>
          <c:h val="0.1337617069087178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185736</xdr:rowOff>
    </xdr:from>
    <xdr:to>
      <xdr:col>10</xdr:col>
      <xdr:colOff>752475</xdr:colOff>
      <xdr:row>29</xdr:row>
      <xdr:rowOff>161925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12</xdr:row>
      <xdr:rowOff>185736</xdr:rowOff>
    </xdr:from>
    <xdr:to>
      <xdr:col>9</xdr:col>
      <xdr:colOff>771524</xdr:colOff>
      <xdr:row>31</xdr:row>
      <xdr:rowOff>171449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428175</xdr:colOff>
      <xdr:row>24</xdr:row>
      <xdr:rowOff>27615</xdr:rowOff>
    </xdr:from>
    <xdr:to>
      <xdr:col>11</xdr:col>
      <xdr:colOff>732015</xdr:colOff>
      <xdr:row>46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1247774</xdr:colOff>
      <xdr:row>21</xdr:row>
      <xdr:rowOff>14287</xdr:rowOff>
    </xdr:from>
    <xdr:to>
      <xdr:col>7</xdr:col>
      <xdr:colOff>761999</xdr:colOff>
      <xdr:row>39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12</xdr:row>
      <xdr:rowOff>185736</xdr:rowOff>
    </xdr:from>
    <xdr:to>
      <xdr:col>6</xdr:col>
      <xdr:colOff>762000</xdr:colOff>
      <xdr:row>30</xdr:row>
      <xdr:rowOff>190499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orept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reptc"/>
    </sheetNames>
    <sheetDataSet>
      <sheetData sheetId="0">
        <row r="2">
          <cell r="F2">
            <v>-5.8999999999999997E-2</v>
          </cell>
          <cell r="G2">
            <v>-0.92200000000000004</v>
          </cell>
          <cell r="H2">
            <v>-0.54700000000000004</v>
          </cell>
        </row>
        <row r="3">
          <cell r="F3">
            <v>-2.4129999999999998</v>
          </cell>
          <cell r="G3">
            <v>-3.6280000000000001</v>
          </cell>
          <cell r="H3">
            <v>-3.625</v>
          </cell>
        </row>
        <row r="4">
          <cell r="F4">
            <v>-3.41</v>
          </cell>
          <cell r="G4">
            <v>-3.4239999999999999</v>
          </cell>
          <cell r="H4">
            <v>-3.2850000000000001</v>
          </cell>
        </row>
        <row r="5">
          <cell r="F5">
            <v>-3.2040000000000002</v>
          </cell>
          <cell r="G5">
            <v>-3.3210000000000002</v>
          </cell>
          <cell r="H5">
            <v>-3.3359999999999999</v>
          </cell>
        </row>
        <row r="6">
          <cell r="F6">
            <v>-1.248</v>
          </cell>
          <cell r="G6">
            <v>-1.774</v>
          </cell>
          <cell r="H6">
            <v>-1.8660000000000001</v>
          </cell>
        </row>
        <row r="7">
          <cell r="F7">
            <v>-3.4279999999999999</v>
          </cell>
          <cell r="G7">
            <v>-4.923</v>
          </cell>
          <cell r="H7">
            <v>-4.79</v>
          </cell>
        </row>
        <row r="8">
          <cell r="F8">
            <v>2.8889999999999998</v>
          </cell>
          <cell r="G8">
            <v>2.6520000000000001</v>
          </cell>
          <cell r="H8">
            <v>2.3849999999999998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zoomScaleNormal="100" workbookViewId="0">
      <selection activeCell="G19" sqref="G19"/>
    </sheetView>
  </sheetViews>
  <sheetFormatPr baseColWidth="10" defaultColWidth="11.7109375" defaultRowHeight="12.75" x14ac:dyDescent="0.2"/>
  <cols>
    <col min="1" max="1" width="15.42578125" customWidth="1"/>
    <col min="2" max="6" width="7.7109375" customWidth="1"/>
  </cols>
  <sheetData>
    <row r="2" spans="1:6" x14ac:dyDescent="0.2">
      <c r="A2" s="68" t="s">
        <v>0</v>
      </c>
      <c r="B2" s="68"/>
      <c r="C2" s="68"/>
    </row>
    <row r="4" spans="1:6" ht="21.95" customHeight="1" x14ac:dyDescent="0.2">
      <c r="A4" s="1"/>
      <c r="B4" s="2">
        <v>2012</v>
      </c>
      <c r="C4" s="2">
        <v>2013</v>
      </c>
      <c r="D4" s="2">
        <v>2014</v>
      </c>
      <c r="E4" s="2">
        <f>+D4+1</f>
        <v>2015</v>
      </c>
      <c r="F4" s="2">
        <f>+E4+1</f>
        <v>2016</v>
      </c>
    </row>
    <row r="5" spans="1:6" ht="21.95" customHeight="1" x14ac:dyDescent="0.2">
      <c r="A5" s="3" t="s">
        <v>1</v>
      </c>
      <c r="B5" s="4">
        <v>2.5</v>
      </c>
      <c r="C5" s="4">
        <v>2.4</v>
      </c>
      <c r="D5" s="4">
        <v>2.8</v>
      </c>
      <c r="E5" s="4">
        <v>3.4</v>
      </c>
      <c r="F5" s="4">
        <v>3.5</v>
      </c>
    </row>
    <row r="6" spans="1:6" ht="21.95" customHeight="1" x14ac:dyDescent="0.2">
      <c r="A6" s="3" t="s">
        <v>2</v>
      </c>
      <c r="B6" s="4">
        <v>1.5</v>
      </c>
      <c r="C6" s="4">
        <v>1.3</v>
      </c>
      <c r="D6" s="4">
        <v>1.9</v>
      </c>
      <c r="E6" s="4">
        <v>2.4</v>
      </c>
      <c r="F6" s="4">
        <v>2.5</v>
      </c>
    </row>
    <row r="7" spans="1:6" ht="21.95" customHeight="1" x14ac:dyDescent="0.2">
      <c r="A7" s="2" t="s">
        <v>3</v>
      </c>
      <c r="B7" s="5">
        <v>4.8</v>
      </c>
      <c r="C7" s="5">
        <v>4.8</v>
      </c>
      <c r="D7" s="5">
        <v>4.8</v>
      </c>
      <c r="E7" s="5">
        <v>5.4</v>
      </c>
      <c r="F7" s="5">
        <v>5.5</v>
      </c>
    </row>
    <row r="8" spans="1:6" ht="27.75" customHeight="1" x14ac:dyDescent="0.2">
      <c r="A8" s="50" t="s">
        <v>4</v>
      </c>
      <c r="B8" s="51"/>
      <c r="C8" s="51"/>
      <c r="D8" s="51"/>
      <c r="E8" s="51"/>
      <c r="F8" s="52"/>
    </row>
    <row r="9" spans="1:6" ht="20.25" customHeight="1" x14ac:dyDescent="0.2">
      <c r="A9" s="52" t="s">
        <v>5</v>
      </c>
      <c r="B9" s="52"/>
      <c r="C9" s="52"/>
      <c r="D9" s="52"/>
      <c r="E9" s="52"/>
      <c r="F9" s="52"/>
    </row>
    <row r="10" spans="1:6" x14ac:dyDescent="0.2">
      <c r="A10" s="52"/>
      <c r="B10" s="52"/>
      <c r="C10" s="52"/>
      <c r="D10" s="52"/>
      <c r="E10" s="52"/>
      <c r="F10" s="52"/>
    </row>
  </sheetData>
  <mergeCells count="1">
    <mergeCell ref="A2:C2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zoomScaleNormal="100" workbookViewId="0">
      <selection activeCell="J15" sqref="J15"/>
    </sheetView>
  </sheetViews>
  <sheetFormatPr baseColWidth="10" defaultRowHeight="12.75" x14ac:dyDescent="0.2"/>
  <cols>
    <col min="1" max="1" width="14.28515625" customWidth="1"/>
    <col min="2" max="6" width="8.7109375" customWidth="1"/>
    <col min="7" max="1024" width="11.5703125"/>
  </cols>
  <sheetData>
    <row r="2" spans="1:13" x14ac:dyDescent="0.2">
      <c r="A2" t="s">
        <v>72</v>
      </c>
      <c r="L2" t="s">
        <v>73</v>
      </c>
    </row>
    <row r="3" spans="1:13" x14ac:dyDescent="0.2">
      <c r="L3">
        <v>2002</v>
      </c>
      <c r="M3">
        <v>0.5</v>
      </c>
    </row>
    <row r="4" spans="1:13" ht="24.95" customHeight="1" thickBot="1" x14ac:dyDescent="0.25">
      <c r="A4" s="1"/>
      <c r="B4" s="40">
        <v>2010</v>
      </c>
      <c r="C4" s="40">
        <v>2011</v>
      </c>
      <c r="D4" s="40">
        <v>2012</v>
      </c>
      <c r="E4" s="40">
        <v>2013</v>
      </c>
      <c r="F4" s="40" t="s">
        <v>87</v>
      </c>
      <c r="L4">
        <v>2003</v>
      </c>
      <c r="M4">
        <v>1.8</v>
      </c>
    </row>
    <row r="5" spans="1:13" ht="30" customHeight="1" thickTop="1" x14ac:dyDescent="0.2">
      <c r="A5" s="7" t="s">
        <v>86</v>
      </c>
      <c r="B5" s="41">
        <v>5.9</v>
      </c>
      <c r="C5" s="41">
        <v>4.4000000000000004</v>
      </c>
      <c r="D5" s="41">
        <v>3.1</v>
      </c>
      <c r="E5" s="41">
        <v>2.5</v>
      </c>
      <c r="F5" s="41">
        <v>2.54</v>
      </c>
      <c r="L5">
        <f t="shared" ref="L5:L11" si="0">1+L4</f>
        <v>2004</v>
      </c>
      <c r="M5">
        <v>5.9</v>
      </c>
    </row>
    <row r="6" spans="1:13" ht="30" customHeight="1" x14ac:dyDescent="0.2">
      <c r="A6" s="7" t="s">
        <v>74</v>
      </c>
      <c r="B6" s="41">
        <v>7.5</v>
      </c>
      <c r="C6" s="41">
        <v>2.7</v>
      </c>
      <c r="D6" s="41">
        <v>1</v>
      </c>
      <c r="E6" s="41">
        <v>2.2999999999999998</v>
      </c>
      <c r="F6" s="41">
        <v>1.8</v>
      </c>
      <c r="L6">
        <f t="shared" si="0"/>
        <v>2005</v>
      </c>
      <c r="M6">
        <v>4.5999999999999996</v>
      </c>
    </row>
    <row r="7" spans="1:13" ht="30" customHeight="1" x14ac:dyDescent="0.2">
      <c r="A7" s="7" t="s">
        <v>75</v>
      </c>
      <c r="B7" s="41">
        <v>5.2</v>
      </c>
      <c r="C7" s="41">
        <v>3.8</v>
      </c>
      <c r="D7" s="41">
        <v>3.9</v>
      </c>
      <c r="E7" s="41">
        <v>1.1000000000000001</v>
      </c>
      <c r="F7" s="41">
        <v>3</v>
      </c>
      <c r="L7">
        <f t="shared" si="0"/>
        <v>2006</v>
      </c>
      <c r="M7">
        <v>5.6</v>
      </c>
    </row>
    <row r="8" spans="1:13" ht="30" customHeight="1" thickBot="1" x14ac:dyDescent="0.25">
      <c r="A8" s="1" t="s">
        <v>76</v>
      </c>
      <c r="B8" s="42">
        <v>9.1999999999999993</v>
      </c>
      <c r="C8" s="42">
        <v>8.9</v>
      </c>
      <c r="D8" s="42">
        <v>1.9</v>
      </c>
      <c r="E8" s="42">
        <v>3</v>
      </c>
      <c r="F8" s="42">
        <v>0.5</v>
      </c>
      <c r="L8">
        <f t="shared" si="0"/>
        <v>2007</v>
      </c>
      <c r="M8">
        <v>5.6</v>
      </c>
    </row>
    <row r="9" spans="1:13" ht="24.95" customHeight="1" thickTop="1" x14ac:dyDescent="0.2">
      <c r="A9" s="43" t="s">
        <v>77</v>
      </c>
      <c r="B9" s="41"/>
      <c r="C9" s="41"/>
      <c r="D9" s="41"/>
      <c r="E9" s="41"/>
      <c r="F9" s="52"/>
      <c r="L9">
        <f t="shared" si="0"/>
        <v>2008</v>
      </c>
      <c r="M9">
        <v>4</v>
      </c>
    </row>
    <row r="10" spans="1:13" ht="24.95" customHeight="1" x14ac:dyDescent="0.2">
      <c r="A10" s="39" t="s">
        <v>91</v>
      </c>
      <c r="B10" s="7"/>
      <c r="C10" s="7"/>
      <c r="D10" s="7"/>
      <c r="E10" s="7"/>
      <c r="F10" s="52"/>
      <c r="L10">
        <f t="shared" si="0"/>
        <v>2009</v>
      </c>
      <c r="M10" s="22" t="e">
        <f>+#REF!</f>
        <v>#REF!</v>
      </c>
    </row>
    <row r="11" spans="1:13" x14ac:dyDescent="0.2">
      <c r="L11">
        <f t="shared" si="0"/>
        <v>2010</v>
      </c>
      <c r="M11" s="22">
        <f>+B5</f>
        <v>5.9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zoomScaleNormal="100" workbookViewId="0">
      <selection activeCell="F24" sqref="F24"/>
    </sheetView>
  </sheetViews>
  <sheetFormatPr baseColWidth="10" defaultRowHeight="12.75" x14ac:dyDescent="0.2"/>
  <cols>
    <col min="1" max="2" width="11.5703125"/>
    <col min="3" max="5" width="8.85546875"/>
    <col min="6" max="1024" width="11.5703125"/>
  </cols>
  <sheetData>
    <row r="1" spans="2:6" x14ac:dyDescent="0.2">
      <c r="B1" t="s">
        <v>88</v>
      </c>
    </row>
    <row r="3" spans="2:6" ht="21.95" customHeight="1" thickBot="1" x14ac:dyDescent="0.25">
      <c r="B3" s="7"/>
      <c r="C3" s="7">
        <v>2011</v>
      </c>
      <c r="D3" s="44">
        <v>2012</v>
      </c>
      <c r="E3" s="44">
        <v>2013</v>
      </c>
      <c r="F3" s="65" t="s">
        <v>87</v>
      </c>
    </row>
    <row r="4" spans="2:6" ht="21.95" customHeight="1" thickTop="1" x14ac:dyDescent="0.2">
      <c r="B4" s="45" t="s">
        <v>76</v>
      </c>
      <c r="C4" s="46">
        <v>7.15</v>
      </c>
      <c r="D4" s="46">
        <v>7.2</v>
      </c>
      <c r="E4" s="46">
        <v>7.12</v>
      </c>
      <c r="F4" s="47">
        <v>7.58</v>
      </c>
    </row>
    <row r="5" spans="2:6" ht="21.95" customHeight="1" x14ac:dyDescent="0.2">
      <c r="B5" s="11" t="s">
        <v>74</v>
      </c>
      <c r="C5" s="47">
        <v>5.97</v>
      </c>
      <c r="D5" s="47">
        <v>5.5</v>
      </c>
      <c r="E5" s="47">
        <v>6</v>
      </c>
      <c r="F5" s="47">
        <v>5.6</v>
      </c>
    </row>
    <row r="6" spans="2:6" ht="21.95" customHeight="1" x14ac:dyDescent="0.2">
      <c r="B6" s="11" t="s">
        <v>78</v>
      </c>
      <c r="C6" s="47">
        <v>7.125</v>
      </c>
      <c r="D6" s="47">
        <v>6.43</v>
      </c>
      <c r="E6" s="47">
        <v>5.9</v>
      </c>
      <c r="F6" s="47">
        <v>6.05</v>
      </c>
    </row>
    <row r="7" spans="2:6" ht="21.95" customHeight="1" x14ac:dyDescent="0.2">
      <c r="B7" s="11" t="s">
        <v>79</v>
      </c>
      <c r="C7" s="47">
        <v>10.84</v>
      </c>
      <c r="D7" s="47">
        <v>10.38</v>
      </c>
      <c r="E7" s="47">
        <v>9.65</v>
      </c>
      <c r="F7" s="47">
        <v>9.3000000000000007</v>
      </c>
    </row>
    <row r="8" spans="2:6" ht="21.95" customHeight="1" x14ac:dyDescent="0.2">
      <c r="B8" s="11" t="s">
        <v>75</v>
      </c>
      <c r="C8" s="47">
        <v>5.226</v>
      </c>
      <c r="D8" s="47">
        <v>4.96</v>
      </c>
      <c r="E8" s="47">
        <v>4.92</v>
      </c>
      <c r="F8" s="47">
        <v>4.5</v>
      </c>
    </row>
    <row r="9" spans="2:6" ht="21.95" customHeight="1" x14ac:dyDescent="0.2">
      <c r="B9" s="11" t="s">
        <v>80</v>
      </c>
      <c r="C9" s="47">
        <v>7.7249999999999996</v>
      </c>
      <c r="D9" s="47">
        <v>6.75</v>
      </c>
      <c r="E9" s="47">
        <v>7.5</v>
      </c>
      <c r="F9" s="47">
        <v>6</v>
      </c>
    </row>
    <row r="10" spans="2:6" ht="21.95" customHeight="1" thickBot="1" x14ac:dyDescent="0.25">
      <c r="B10" s="1" t="s">
        <v>81</v>
      </c>
      <c r="C10" s="5">
        <v>8.3000000000000007</v>
      </c>
      <c r="D10" s="5">
        <v>7.83</v>
      </c>
      <c r="E10" s="5">
        <v>9.1999999999999993</v>
      </c>
      <c r="F10" s="5">
        <v>11.2</v>
      </c>
    </row>
    <row r="11" spans="2:6" ht="21.95" customHeight="1" thickTop="1" x14ac:dyDescent="0.2">
      <c r="B11" s="66" t="s">
        <v>82</v>
      </c>
      <c r="C11" s="67"/>
      <c r="D11" s="67"/>
      <c r="E11" s="67"/>
      <c r="F11" s="52"/>
    </row>
    <row r="12" spans="2:6" ht="21.95" customHeight="1" x14ac:dyDescent="0.2">
      <c r="B12" s="50" t="s">
        <v>90</v>
      </c>
      <c r="C12" s="51"/>
      <c r="D12" s="51"/>
      <c r="E12" s="51"/>
      <c r="F12" s="52"/>
    </row>
    <row r="13" spans="2:6" x14ac:dyDescent="0.2">
      <c r="B13" s="52"/>
      <c r="C13" s="52"/>
      <c r="D13" s="52"/>
      <c r="E13" s="52"/>
      <c r="F13" s="52"/>
    </row>
    <row r="14" spans="2:6" x14ac:dyDescent="0.2">
      <c r="B14" t="s">
        <v>89</v>
      </c>
    </row>
  </sheetData>
  <pageMargins left="0.75" right="0.75" top="1" bottom="1" header="0.51180555555555496" footer="0.51180555555555496"/>
  <pageSetup paperSize="9" firstPageNumber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H1" sqref="H1:H1048576"/>
    </sheetView>
  </sheetViews>
  <sheetFormatPr baseColWidth="10" defaultColWidth="8.85546875" defaultRowHeight="12.75" x14ac:dyDescent="0.2"/>
  <cols>
    <col min="1" max="1" width="10.42578125" customWidth="1"/>
    <col min="2" max="7" width="8.7109375" customWidth="1"/>
  </cols>
  <sheetData>
    <row r="1" spans="1:7" ht="30" customHeight="1" thickBot="1" x14ac:dyDescent="0.25">
      <c r="A1" s="1"/>
      <c r="B1" s="40">
        <v>2009</v>
      </c>
      <c r="C1" s="40">
        <v>2010</v>
      </c>
      <c r="D1" s="40">
        <v>2011</v>
      </c>
      <c r="E1" s="40">
        <v>2012</v>
      </c>
      <c r="F1" s="40">
        <v>2013</v>
      </c>
      <c r="G1" s="40" t="s">
        <v>87</v>
      </c>
    </row>
    <row r="2" spans="1:7" ht="24.95" customHeight="1" thickTop="1" x14ac:dyDescent="0.25">
      <c r="A2" s="49" t="s">
        <v>76</v>
      </c>
      <c r="B2" s="4">
        <v>2.4670000000000001</v>
      </c>
      <c r="C2" s="4">
        <v>0.64500000000000002</v>
      </c>
      <c r="D2" s="4">
        <v>-0.41899999999999998</v>
      </c>
      <c r="E2" s="4">
        <f>+[1]weoreptc!F2</f>
        <v>-5.8999999999999997E-2</v>
      </c>
      <c r="F2" s="4">
        <f>+[1]weoreptc!G2</f>
        <v>-0.92200000000000004</v>
      </c>
      <c r="G2" s="4">
        <f>+[1]weoreptc!H2</f>
        <v>-0.54700000000000004</v>
      </c>
    </row>
    <row r="3" spans="1:7" ht="24.95" customHeight="1" x14ac:dyDescent="0.25">
      <c r="A3" s="49" t="s">
        <v>83</v>
      </c>
      <c r="B3" s="4">
        <v>-1.498</v>
      </c>
      <c r="C3" s="4">
        <v>-2.206</v>
      </c>
      <c r="D3" s="4">
        <v>-2.105</v>
      </c>
      <c r="E3" s="4">
        <f>+[1]weoreptc!F3</f>
        <v>-2.4129999999999998</v>
      </c>
      <c r="F3" s="4">
        <f>+[1]weoreptc!G3</f>
        <v>-3.6280000000000001</v>
      </c>
      <c r="G3" s="4">
        <f>+[1]weoreptc!H3</f>
        <v>-3.625</v>
      </c>
    </row>
    <row r="4" spans="1:7" ht="24.95" customHeight="1" x14ac:dyDescent="0.25">
      <c r="A4" s="49" t="s">
        <v>78</v>
      </c>
      <c r="B4" s="4">
        <v>2.0449999999999999</v>
      </c>
      <c r="C4" s="4">
        <v>1.4830000000000001</v>
      </c>
      <c r="D4" s="4">
        <v>-1.3080000000000001</v>
      </c>
      <c r="E4" s="4">
        <f>+[1]weoreptc!F4</f>
        <v>-3.41</v>
      </c>
      <c r="F4" s="4">
        <f>+[1]weoreptc!G4</f>
        <v>-3.4239999999999999</v>
      </c>
      <c r="G4" s="4">
        <f>+[1]weoreptc!H4</f>
        <v>-3.2850000000000001</v>
      </c>
    </row>
    <row r="5" spans="1:7" ht="24.95" customHeight="1" x14ac:dyDescent="0.25">
      <c r="A5" s="49" t="s">
        <v>79</v>
      </c>
      <c r="B5" s="4">
        <v>-2.1419999999999999</v>
      </c>
      <c r="C5" s="4">
        <v>-3.0739999999999998</v>
      </c>
      <c r="D5" s="4">
        <v>-3.0390000000000001</v>
      </c>
      <c r="E5" s="4">
        <f>+[1]weoreptc!F5</f>
        <v>-3.2040000000000002</v>
      </c>
      <c r="F5" s="4">
        <f>+[1]weoreptc!G5</f>
        <v>-3.3210000000000002</v>
      </c>
      <c r="G5" s="4">
        <f>+[1]weoreptc!H5</f>
        <v>-3.3359999999999999</v>
      </c>
    </row>
    <row r="6" spans="1:7" ht="24.95" customHeight="1" x14ac:dyDescent="0.25">
      <c r="A6" s="49" t="s">
        <v>84</v>
      </c>
      <c r="B6" s="4">
        <v>-0.65300000000000002</v>
      </c>
      <c r="C6" s="4">
        <v>-0.188</v>
      </c>
      <c r="D6" s="4">
        <v>-0.83499999999999996</v>
      </c>
      <c r="E6" s="4">
        <f>+[1]weoreptc!F6</f>
        <v>-1.248</v>
      </c>
      <c r="F6" s="4">
        <f>+[1]weoreptc!G6</f>
        <v>-1.774</v>
      </c>
      <c r="G6" s="4">
        <f>+[1]weoreptc!H6</f>
        <v>-1.8660000000000001</v>
      </c>
    </row>
    <row r="7" spans="1:7" ht="24.95" customHeight="1" x14ac:dyDescent="0.25">
      <c r="A7" s="49" t="s">
        <v>85</v>
      </c>
      <c r="B7" s="4">
        <v>-0.56999999999999995</v>
      </c>
      <c r="C7" s="4">
        <v>-2.456</v>
      </c>
      <c r="D7" s="4">
        <v>-1.87</v>
      </c>
      <c r="E7" s="4">
        <f>+[1]weoreptc!F7</f>
        <v>-3.4279999999999999</v>
      </c>
      <c r="F7" s="4">
        <f>+[1]weoreptc!G7</f>
        <v>-4.923</v>
      </c>
      <c r="G7" s="4">
        <f>+[1]weoreptc!H7</f>
        <v>-4.79</v>
      </c>
    </row>
    <row r="8" spans="1:7" ht="24.95" customHeight="1" thickBot="1" x14ac:dyDescent="0.25">
      <c r="A8" s="1" t="s">
        <v>81</v>
      </c>
      <c r="B8" s="5">
        <v>0.68500000000000005</v>
      </c>
      <c r="C8" s="5">
        <v>2.238</v>
      </c>
      <c r="D8" s="5">
        <v>7.7060000000000004</v>
      </c>
      <c r="E8" s="5">
        <f>+[1]weoreptc!F8</f>
        <v>2.8889999999999998</v>
      </c>
      <c r="F8" s="5">
        <f>+[1]weoreptc!G8</f>
        <v>2.6520000000000001</v>
      </c>
      <c r="G8" s="5">
        <f>+[1]weoreptc!H8</f>
        <v>2.3849999999999998</v>
      </c>
    </row>
    <row r="9" spans="1:7" ht="24.95" customHeight="1" thickTop="1" x14ac:dyDescent="0.2">
      <c r="A9" s="48" t="s">
        <v>82</v>
      </c>
      <c r="B9" s="47"/>
      <c r="C9" s="47"/>
      <c r="D9" s="47"/>
      <c r="E9" s="47"/>
      <c r="F9" s="47"/>
      <c r="G9" s="47"/>
    </row>
    <row r="10" spans="1:7" ht="18" customHeight="1" x14ac:dyDescent="0.25">
      <c r="A10" s="6" t="s">
        <v>92</v>
      </c>
      <c r="B10" s="49"/>
      <c r="C10" s="49"/>
      <c r="D10" s="49"/>
      <c r="E10" s="49"/>
      <c r="F10" s="49"/>
      <c r="G10" s="49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A5" sqref="A5:E10"/>
    </sheetView>
  </sheetViews>
  <sheetFormatPr baseColWidth="10" defaultRowHeight="12.75" x14ac:dyDescent="0.2"/>
  <cols>
    <col min="1" max="1" width="29.42578125" style="8"/>
    <col min="2" max="2" width="0" style="8" hidden="1"/>
    <col min="3" max="5" width="9.85546875" style="8"/>
    <col min="6" max="1025" width="11.5703125"/>
  </cols>
  <sheetData>
    <row r="1" spans="1:5" x14ac:dyDescent="0.2">
      <c r="A1" s="9"/>
    </row>
    <row r="3" spans="1:5" x14ac:dyDescent="0.2">
      <c r="A3" s="68" t="s">
        <v>6</v>
      </c>
      <c r="B3" s="68"/>
      <c r="C3" s="68"/>
      <c r="D3" s="68"/>
      <c r="E3" s="68"/>
    </row>
    <row r="4" spans="1:5" ht="15" customHeight="1" x14ac:dyDescent="0.2"/>
    <row r="5" spans="1:5" ht="21.95" customHeight="1" x14ac:dyDescent="0.2">
      <c r="A5" s="10"/>
      <c r="B5" s="2">
        <v>2004</v>
      </c>
      <c r="C5" s="2">
        <v>2013</v>
      </c>
      <c r="D5" s="2">
        <f>1+C5</f>
        <v>2014</v>
      </c>
      <c r="E5" s="2">
        <f>1+D5</f>
        <v>2015</v>
      </c>
    </row>
    <row r="6" spans="1:5" ht="24.95" customHeight="1" x14ac:dyDescent="0.2">
      <c r="A6" s="11" t="s">
        <v>7</v>
      </c>
      <c r="B6" s="11">
        <v>3.4</v>
      </c>
      <c r="C6" s="12">
        <v>1.3</v>
      </c>
      <c r="D6" s="13">
        <v>2.2000000000000002</v>
      </c>
      <c r="E6" s="13">
        <v>2.8</v>
      </c>
    </row>
    <row r="7" spans="1:5" ht="24.95" customHeight="1" x14ac:dyDescent="0.2">
      <c r="A7" s="11" t="s">
        <v>8</v>
      </c>
      <c r="B7" s="11">
        <v>6.7</v>
      </c>
      <c r="C7" s="12">
        <v>7.9</v>
      </c>
      <c r="D7" s="13">
        <v>7.5</v>
      </c>
      <c r="E7" s="13">
        <v>7.2</v>
      </c>
    </row>
    <row r="8" spans="1:5" ht="24.95" customHeight="1" x14ac:dyDescent="0.2">
      <c r="A8" s="11" t="s">
        <v>9</v>
      </c>
      <c r="B8" s="13">
        <v>2</v>
      </c>
      <c r="C8" s="12">
        <v>1.4</v>
      </c>
      <c r="D8" s="13">
        <v>1.6</v>
      </c>
      <c r="E8" s="13">
        <v>1.9</v>
      </c>
    </row>
    <row r="9" spans="1:5" ht="24.95" customHeight="1" x14ac:dyDescent="0.2">
      <c r="A9" s="10" t="s">
        <v>10</v>
      </c>
      <c r="B9" s="14">
        <v>-3.3</v>
      </c>
      <c r="C9" s="14">
        <v>-4.5999999999999996</v>
      </c>
      <c r="D9" s="14">
        <v>-3.9</v>
      </c>
      <c r="E9" s="14">
        <v>-3.2</v>
      </c>
    </row>
    <row r="10" spans="1:5" ht="28.5" customHeight="1" x14ac:dyDescent="0.2">
      <c r="A10" s="6" t="s">
        <v>11</v>
      </c>
      <c r="B10" s="15"/>
      <c r="C10" s="15"/>
      <c r="D10" s="15"/>
      <c r="E10" s="11"/>
    </row>
    <row r="13" spans="1:5" x14ac:dyDescent="0.2">
      <c r="A13" s="8" t="s">
        <v>12</v>
      </c>
    </row>
  </sheetData>
  <mergeCells count="1">
    <mergeCell ref="A3:E3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topLeftCell="B2" zoomScaleNormal="100" workbookViewId="0">
      <selection activeCell="M25" sqref="M25"/>
    </sheetView>
  </sheetViews>
  <sheetFormatPr baseColWidth="10" defaultRowHeight="12.75" x14ac:dyDescent="0.2"/>
  <cols>
    <col min="1" max="1" width="11.5703125"/>
    <col min="2" max="8" width="7.85546875" style="8"/>
    <col min="9" max="9" width="8.28515625" customWidth="1"/>
    <col min="10" max="1025" width="11.5703125"/>
  </cols>
  <sheetData>
    <row r="2" spans="1:10" x14ac:dyDescent="0.2">
      <c r="B2" s="8" t="s">
        <v>13</v>
      </c>
    </row>
    <row r="3" spans="1:10" x14ac:dyDescent="0.2">
      <c r="J3" t="s">
        <v>14</v>
      </c>
    </row>
    <row r="4" spans="1:10" ht="20.100000000000001" customHeight="1" x14ac:dyDescent="0.2">
      <c r="A4" s="16"/>
      <c r="B4" s="17">
        <v>2008</v>
      </c>
      <c r="C4" s="17">
        <f t="shared" ref="C4:I4" si="0">+B4+1</f>
        <v>2009</v>
      </c>
      <c r="D4" s="17">
        <f t="shared" si="0"/>
        <v>2010</v>
      </c>
      <c r="E4" s="17">
        <f t="shared" si="0"/>
        <v>2011</v>
      </c>
      <c r="F4" s="17">
        <f t="shared" si="0"/>
        <v>2012</v>
      </c>
      <c r="G4" s="17">
        <f t="shared" si="0"/>
        <v>2013</v>
      </c>
      <c r="H4" s="17">
        <f t="shared" si="0"/>
        <v>2014</v>
      </c>
      <c r="I4" s="17">
        <f t="shared" si="0"/>
        <v>2015</v>
      </c>
      <c r="J4" t="s">
        <v>13</v>
      </c>
    </row>
    <row r="5" spans="1:10" ht="20.100000000000001" customHeight="1" x14ac:dyDescent="0.2">
      <c r="A5" s="8" t="s">
        <v>15</v>
      </c>
      <c r="B5" s="18">
        <v>5.7984976177991996</v>
      </c>
      <c r="C5" s="18">
        <v>9.2709573022631293</v>
      </c>
      <c r="D5" s="18">
        <v>9.6240760295670498</v>
      </c>
      <c r="E5" s="18">
        <v>8.9422580877897602</v>
      </c>
      <c r="F5" s="18">
        <v>8.06419694663877</v>
      </c>
      <c r="G5" s="18">
        <v>7.4</v>
      </c>
      <c r="H5" s="18">
        <v>6.5</v>
      </c>
      <c r="I5" s="18">
        <v>6</v>
      </c>
    </row>
    <row r="6" spans="1:10" ht="20.100000000000001" customHeight="1" x14ac:dyDescent="0.2">
      <c r="A6" s="8" t="s">
        <v>16</v>
      </c>
      <c r="B6" s="18">
        <v>3.9678377905960498</v>
      </c>
      <c r="C6" s="18">
        <v>5.0422905832967899</v>
      </c>
      <c r="D6" s="18">
        <v>5.0324818114421399</v>
      </c>
      <c r="E6" s="18">
        <v>4.5856248814716496</v>
      </c>
      <c r="F6" s="18">
        <v>4.3455597228402496</v>
      </c>
      <c r="G6" s="18">
        <v>4</v>
      </c>
      <c r="H6" s="18">
        <v>3.8</v>
      </c>
      <c r="I6" s="18">
        <v>3.7</v>
      </c>
    </row>
    <row r="7" spans="1:10" ht="20.100000000000001" customHeight="1" x14ac:dyDescent="0.2">
      <c r="A7" s="8" t="s">
        <v>17</v>
      </c>
      <c r="B7" s="18">
        <v>7.4392889505682698</v>
      </c>
      <c r="C7" s="18">
        <v>9.3676783279337901</v>
      </c>
      <c r="D7" s="18">
        <v>10</v>
      </c>
      <c r="E7" s="18">
        <v>9.9758644432341796</v>
      </c>
      <c r="F7" s="18">
        <v>11.157462910339399</v>
      </c>
      <c r="G7" s="18">
        <v>11.9</v>
      </c>
      <c r="H7" s="18">
        <v>11.7</v>
      </c>
      <c r="I7" s="18">
        <v>11.4</v>
      </c>
    </row>
    <row r="8" spans="1:10" ht="20.100000000000001" customHeight="1" x14ac:dyDescent="0.2">
      <c r="A8" s="19" t="s">
        <v>18</v>
      </c>
      <c r="B8" s="20">
        <v>5.9812048436462302</v>
      </c>
      <c r="C8" s="20">
        <v>8.1526231838442609</v>
      </c>
      <c r="D8" s="20">
        <v>8.3186444835916493</v>
      </c>
      <c r="E8" s="20">
        <v>7.9495630895230702</v>
      </c>
      <c r="F8" s="20">
        <v>7.9</v>
      </c>
      <c r="G8" s="20">
        <v>7.9</v>
      </c>
      <c r="H8" s="20">
        <v>7.5</v>
      </c>
      <c r="I8" s="20">
        <v>7.2</v>
      </c>
    </row>
    <row r="9" spans="1:10" ht="20.100000000000001" customHeight="1" x14ac:dyDescent="0.2">
      <c r="A9" s="21" t="s">
        <v>11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zoomScaleNormal="100" workbookViewId="0">
      <selection activeCell="K21" sqref="K21"/>
    </sheetView>
  </sheetViews>
  <sheetFormatPr baseColWidth="10" defaultRowHeight="12.75" x14ac:dyDescent="0.2"/>
  <cols>
    <col min="1" max="1" width="11.5703125"/>
    <col min="2" max="3" width="0" hidden="1" customWidth="1"/>
    <col min="4" max="4" width="11.5703125"/>
    <col min="5" max="5" width="12.28515625"/>
    <col min="6" max="1025" width="11.5703125"/>
  </cols>
  <sheetData>
    <row r="2" spans="1:8" x14ac:dyDescent="0.2">
      <c r="A2" s="8" t="s">
        <v>19</v>
      </c>
    </row>
    <row r="3" spans="1:8" x14ac:dyDescent="0.2">
      <c r="A3" s="8" t="s">
        <v>20</v>
      </c>
    </row>
    <row r="4" spans="1:8" x14ac:dyDescent="0.2">
      <c r="H4" t="s">
        <v>21</v>
      </c>
    </row>
    <row r="5" spans="1:8" x14ac:dyDescent="0.2">
      <c r="B5" s="8">
        <v>2011</v>
      </c>
      <c r="C5" s="8">
        <f>1+B5</f>
        <v>2012</v>
      </c>
      <c r="D5" s="8">
        <f>1+C5</f>
        <v>2013</v>
      </c>
      <c r="E5" s="8">
        <f>1+D5</f>
        <v>2014</v>
      </c>
      <c r="F5" s="8">
        <f>1+E5</f>
        <v>2015</v>
      </c>
    </row>
    <row r="6" spans="1:8" x14ac:dyDescent="0.2">
      <c r="A6" s="8" t="s">
        <v>15</v>
      </c>
      <c r="B6" s="22">
        <v>-2.9</v>
      </c>
      <c r="C6" s="22">
        <v>-2.7</v>
      </c>
      <c r="D6" s="24">
        <v>-2.2999999999999998</v>
      </c>
      <c r="E6" s="24">
        <v>-2.5</v>
      </c>
      <c r="F6" s="24">
        <v>-2.9</v>
      </c>
    </row>
    <row r="7" spans="1:8" x14ac:dyDescent="0.2">
      <c r="A7" s="8" t="s">
        <v>16</v>
      </c>
      <c r="B7" s="22">
        <v>2.0298788613824201</v>
      </c>
      <c r="C7" s="22">
        <v>1.1000000000000001</v>
      </c>
      <c r="D7" s="24">
        <v>0.7</v>
      </c>
      <c r="E7" s="24">
        <v>0.2</v>
      </c>
      <c r="F7" s="24">
        <v>0.7</v>
      </c>
    </row>
    <row r="8" spans="1:8" x14ac:dyDescent="0.2">
      <c r="A8" s="8" t="s">
        <v>17</v>
      </c>
      <c r="B8" s="22">
        <v>0.8</v>
      </c>
      <c r="C8" s="22">
        <v>2.1</v>
      </c>
      <c r="D8" s="24">
        <v>2.8</v>
      </c>
      <c r="E8" s="24">
        <v>3.1</v>
      </c>
      <c r="F8" s="24">
        <v>3.2</v>
      </c>
    </row>
    <row r="9" spans="1:8" x14ac:dyDescent="0.2">
      <c r="A9" s="23" t="s">
        <v>18</v>
      </c>
      <c r="B9" s="22">
        <v>-0.64537818038340899</v>
      </c>
      <c r="C9" s="22">
        <v>-0.52046926143046002</v>
      </c>
      <c r="D9" s="24">
        <v>-0.1</v>
      </c>
      <c r="E9" s="24">
        <v>0</v>
      </c>
      <c r="F9" s="24">
        <v>0</v>
      </c>
    </row>
    <row r="10" spans="1:8" x14ac:dyDescent="0.2">
      <c r="A10" s="8" t="s">
        <v>22</v>
      </c>
      <c r="B10" s="22">
        <v>1.86530523460259</v>
      </c>
      <c r="C10" s="22">
        <v>2.6</v>
      </c>
      <c r="D10" s="24">
        <v>2</v>
      </c>
      <c r="E10" s="24">
        <v>1.2</v>
      </c>
      <c r="F10" s="24">
        <v>1.5</v>
      </c>
    </row>
    <row r="11" spans="1:8" x14ac:dyDescent="0.2">
      <c r="A11" s="8" t="s">
        <v>23</v>
      </c>
      <c r="B11" s="24">
        <v>-4.2</v>
      </c>
      <c r="C11" s="24">
        <v>-4.8</v>
      </c>
      <c r="D11" s="24">
        <v>-1.8</v>
      </c>
      <c r="E11" s="25">
        <v>-1.1000000000000001</v>
      </c>
      <c r="F11" s="24">
        <v>-2</v>
      </c>
    </row>
    <row r="12" spans="1:8" x14ac:dyDescent="0.2">
      <c r="A12" s="21" t="s">
        <v>11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>
      <selection activeCell="A5" sqref="A5:E10"/>
    </sheetView>
  </sheetViews>
  <sheetFormatPr baseColWidth="10" defaultRowHeight="12.75" x14ac:dyDescent="0.2"/>
  <cols>
    <col min="1" max="1" width="28.7109375" style="8" customWidth="1"/>
    <col min="2" max="3" width="8.7109375" style="8" customWidth="1"/>
    <col min="4" max="5" width="8.7109375" customWidth="1"/>
    <col min="6" max="9" width="11.5703125"/>
    <col min="10" max="10" width="11.85546875" style="8"/>
    <col min="11" max="1024" width="11.5703125"/>
  </cols>
  <sheetData>
    <row r="1" spans="1:10" x14ac:dyDescent="0.2">
      <c r="A1" s="9"/>
    </row>
    <row r="3" spans="1:10" x14ac:dyDescent="0.2">
      <c r="A3" s="68" t="s">
        <v>24</v>
      </c>
      <c r="B3" s="68"/>
      <c r="C3" s="68"/>
      <c r="D3" s="68"/>
    </row>
    <row r="5" spans="1:10" ht="21.95" customHeight="1" x14ac:dyDescent="0.2">
      <c r="A5" s="10"/>
      <c r="B5" s="2">
        <v>2012</v>
      </c>
      <c r="C5" s="2">
        <f>B5+1</f>
        <v>2013</v>
      </c>
      <c r="D5" s="2">
        <f>C5+1</f>
        <v>2014</v>
      </c>
      <c r="E5" s="2">
        <f>D5+1</f>
        <v>2015</v>
      </c>
      <c r="F5" s="52"/>
      <c r="J5" s="26"/>
    </row>
    <row r="6" spans="1:10" ht="35.1" customHeight="1" x14ac:dyDescent="0.2">
      <c r="A6" s="53" t="s">
        <v>7</v>
      </c>
      <c r="B6" s="54">
        <v>-0.6</v>
      </c>
      <c r="C6" s="53">
        <v>-0.4</v>
      </c>
      <c r="D6" s="55">
        <v>1.2</v>
      </c>
      <c r="E6" s="55">
        <v>1.7</v>
      </c>
      <c r="F6" s="52"/>
      <c r="J6" s="27"/>
    </row>
    <row r="7" spans="1:10" ht="35.1" customHeight="1" x14ac:dyDescent="0.2">
      <c r="A7" s="53" t="s">
        <v>8</v>
      </c>
      <c r="B7" s="54">
        <v>11.2</v>
      </c>
      <c r="C7" s="54">
        <v>11.9</v>
      </c>
      <c r="D7" s="55">
        <v>11.7</v>
      </c>
      <c r="E7" s="55">
        <v>11.4</v>
      </c>
      <c r="F7" s="52"/>
      <c r="J7" s="27"/>
    </row>
    <row r="8" spans="1:10" ht="35.1" customHeight="1" x14ac:dyDescent="0.2">
      <c r="A8" s="53" t="s">
        <v>25</v>
      </c>
      <c r="B8" s="56">
        <v>2.1</v>
      </c>
      <c r="C8" s="57">
        <v>1.3</v>
      </c>
      <c r="D8" s="55">
        <v>0.7</v>
      </c>
      <c r="E8" s="55">
        <v>1.1000000000000001</v>
      </c>
      <c r="F8" s="52"/>
      <c r="J8" s="28"/>
    </row>
    <row r="9" spans="1:10" ht="35.1" customHeight="1" x14ac:dyDescent="0.2">
      <c r="A9" s="58" t="s">
        <v>10</v>
      </c>
      <c r="B9" s="59">
        <v>-3.7</v>
      </c>
      <c r="C9" s="59">
        <v>-3</v>
      </c>
      <c r="D9" s="60">
        <v>-2.5</v>
      </c>
      <c r="E9" s="60">
        <v>-1.8</v>
      </c>
      <c r="F9" s="52"/>
      <c r="J9" s="28"/>
    </row>
    <row r="10" spans="1:10" ht="27.95" customHeight="1" x14ac:dyDescent="0.2">
      <c r="A10" s="6" t="s">
        <v>11</v>
      </c>
      <c r="B10" s="15"/>
      <c r="C10" s="11"/>
      <c r="D10" s="51"/>
      <c r="E10" s="52"/>
      <c r="F10" s="52"/>
      <c r="J10" s="27"/>
    </row>
    <row r="11" spans="1:10" x14ac:dyDescent="0.2">
      <c r="D11" s="52"/>
      <c r="E11" s="52"/>
      <c r="F11" s="52"/>
    </row>
    <row r="12" spans="1:10" x14ac:dyDescent="0.2">
      <c r="F12" s="52"/>
    </row>
    <row r="13" spans="1:10" x14ac:dyDescent="0.2">
      <c r="A13" s="8" t="s">
        <v>12</v>
      </c>
    </row>
  </sheetData>
  <mergeCells count="1">
    <mergeCell ref="A3:D3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A22" zoomScaleNormal="100" workbookViewId="0">
      <selection activeCell="A24" sqref="A24"/>
    </sheetView>
  </sheetViews>
  <sheetFormatPr baseColWidth="10" defaultRowHeight="12.75" x14ac:dyDescent="0.2"/>
  <cols>
    <col min="1" max="10" width="11.5703125"/>
    <col min="11" max="11" width="12.85546875"/>
    <col min="12" max="1025" width="11.5703125"/>
  </cols>
  <sheetData>
    <row r="1" spans="1:19" x14ac:dyDescent="0.2">
      <c r="A1" t="s">
        <v>26</v>
      </c>
    </row>
    <row r="3" spans="1:19" ht="15" x14ac:dyDescent="0.25">
      <c r="B3" s="29" t="s">
        <v>27</v>
      </c>
      <c r="C3" s="29" t="s">
        <v>28</v>
      </c>
      <c r="D3" s="29" t="s">
        <v>29</v>
      </c>
      <c r="E3" s="29" t="s">
        <v>30</v>
      </c>
      <c r="F3" s="29" t="s">
        <v>31</v>
      </c>
      <c r="G3" s="29" t="s">
        <v>32</v>
      </c>
      <c r="H3" s="29" t="s">
        <v>33</v>
      </c>
      <c r="I3" s="29" t="s">
        <v>34</v>
      </c>
      <c r="J3" s="29" t="s">
        <v>35</v>
      </c>
      <c r="K3" s="30" t="s">
        <v>17</v>
      </c>
      <c r="L3" s="29" t="s">
        <v>36</v>
      </c>
      <c r="M3" s="29" t="s">
        <v>37</v>
      </c>
      <c r="N3" s="29" t="s">
        <v>38</v>
      </c>
      <c r="O3" s="29" t="s">
        <v>39</v>
      </c>
      <c r="P3" s="29" t="s">
        <v>40</v>
      </c>
      <c r="Q3" s="29" t="s">
        <v>41</v>
      </c>
      <c r="R3" s="29" t="s">
        <v>42</v>
      </c>
      <c r="S3" s="29" t="s">
        <v>43</v>
      </c>
    </row>
    <row r="4" spans="1:19" x14ac:dyDescent="0.2">
      <c r="A4" s="31">
        <v>1995</v>
      </c>
      <c r="B4">
        <v>68.2</v>
      </c>
      <c r="C4">
        <v>130.19999999999999</v>
      </c>
      <c r="D4">
        <v>51.8</v>
      </c>
      <c r="E4">
        <v>55.6</v>
      </c>
      <c r="F4">
        <v>8.1999999999999993</v>
      </c>
      <c r="G4">
        <v>63.3</v>
      </c>
      <c r="H4">
        <v>56.6</v>
      </c>
      <c r="I4">
        <v>55.5</v>
      </c>
      <c r="J4">
        <v>97</v>
      </c>
      <c r="K4" s="32">
        <v>72.445803999999995</v>
      </c>
      <c r="L4">
        <v>80.099999999999994</v>
      </c>
      <c r="M4">
        <v>120.9</v>
      </c>
      <c r="N4">
        <v>7.4</v>
      </c>
      <c r="O4">
        <v>35.299999999999997</v>
      </c>
      <c r="P4">
        <v>76.099999999999994</v>
      </c>
      <c r="Q4">
        <v>59.2</v>
      </c>
      <c r="R4">
        <v>18.600000000000001</v>
      </c>
      <c r="S4">
        <v>22.1</v>
      </c>
    </row>
    <row r="5" spans="1:19" x14ac:dyDescent="0.2">
      <c r="A5" s="31">
        <v>1996</v>
      </c>
      <c r="B5">
        <v>68.099999999999994</v>
      </c>
      <c r="C5">
        <v>127.2</v>
      </c>
      <c r="D5">
        <v>53.1</v>
      </c>
      <c r="E5">
        <v>58.5</v>
      </c>
      <c r="F5">
        <v>7.6</v>
      </c>
      <c r="G5">
        <v>67.400000000000006</v>
      </c>
      <c r="H5">
        <v>57</v>
      </c>
      <c r="I5">
        <v>58.1</v>
      </c>
      <c r="J5">
        <v>99.4</v>
      </c>
      <c r="K5" s="32">
        <v>74.235338999999996</v>
      </c>
      <c r="L5">
        <v>72.3</v>
      </c>
      <c r="M5">
        <v>120.2</v>
      </c>
      <c r="N5">
        <v>7.4</v>
      </c>
      <c r="O5">
        <v>40.1</v>
      </c>
      <c r="P5">
        <v>74.099999999999994</v>
      </c>
      <c r="Q5">
        <v>58.2</v>
      </c>
      <c r="R5">
        <v>21.9</v>
      </c>
      <c r="S5">
        <v>31.1</v>
      </c>
    </row>
    <row r="6" spans="1:19" x14ac:dyDescent="0.2">
      <c r="A6" s="31">
        <v>1997</v>
      </c>
      <c r="B6">
        <v>64.099999999999994</v>
      </c>
      <c r="C6">
        <v>122.5</v>
      </c>
      <c r="D6">
        <v>57.4</v>
      </c>
      <c r="E6">
        <v>59.8</v>
      </c>
      <c r="F6">
        <v>7</v>
      </c>
      <c r="G6">
        <v>66.099999999999994</v>
      </c>
      <c r="H6">
        <v>53.9</v>
      </c>
      <c r="I6">
        <v>59.5</v>
      </c>
      <c r="J6">
        <v>96.6</v>
      </c>
      <c r="K6" s="32">
        <v>73.611618000000007</v>
      </c>
      <c r="L6">
        <v>63.5</v>
      </c>
      <c r="M6">
        <v>117.5</v>
      </c>
      <c r="N6">
        <v>7.4</v>
      </c>
      <c r="O6">
        <v>48.4</v>
      </c>
      <c r="P6">
        <v>68.2</v>
      </c>
      <c r="Q6">
        <v>55.5</v>
      </c>
      <c r="R6">
        <v>22.4</v>
      </c>
      <c r="S6">
        <v>33.700000000000003</v>
      </c>
    </row>
    <row r="7" spans="1:19" x14ac:dyDescent="0.2">
      <c r="A7" s="31">
        <v>1998</v>
      </c>
      <c r="B7">
        <v>64.400000000000006</v>
      </c>
      <c r="C7">
        <v>117.2</v>
      </c>
      <c r="D7">
        <v>59.2</v>
      </c>
      <c r="E7">
        <v>60.5</v>
      </c>
      <c r="F7">
        <v>6</v>
      </c>
      <c r="G7">
        <v>64.099999999999994</v>
      </c>
      <c r="H7">
        <v>48.4</v>
      </c>
      <c r="I7">
        <v>59.6</v>
      </c>
      <c r="J7">
        <v>94.5</v>
      </c>
      <c r="K7" s="32">
        <v>72.463892999999999</v>
      </c>
      <c r="L7">
        <v>53</v>
      </c>
      <c r="M7">
        <v>114.3</v>
      </c>
      <c r="N7">
        <v>7.1</v>
      </c>
      <c r="O7">
        <v>53.4</v>
      </c>
      <c r="P7">
        <v>65.7</v>
      </c>
      <c r="Q7">
        <v>51.8</v>
      </c>
      <c r="R7">
        <v>23.1</v>
      </c>
      <c r="S7">
        <v>34.5</v>
      </c>
    </row>
    <row r="8" spans="1:19" x14ac:dyDescent="0.2">
      <c r="A8" s="31">
        <v>1999</v>
      </c>
      <c r="B8">
        <v>66.8</v>
      </c>
      <c r="C8">
        <v>113.6</v>
      </c>
      <c r="D8">
        <v>59.3</v>
      </c>
      <c r="E8">
        <v>61.3</v>
      </c>
      <c r="F8">
        <v>6.5</v>
      </c>
      <c r="G8">
        <v>62.4</v>
      </c>
      <c r="H8">
        <v>45.7</v>
      </c>
      <c r="I8">
        <v>59</v>
      </c>
      <c r="J8">
        <v>100.3</v>
      </c>
      <c r="K8" s="32">
        <v>71.818106</v>
      </c>
      <c r="L8">
        <v>47</v>
      </c>
      <c r="M8">
        <v>113.1</v>
      </c>
      <c r="N8">
        <v>6.4</v>
      </c>
      <c r="O8">
        <v>57.1</v>
      </c>
      <c r="P8">
        <v>61.1</v>
      </c>
      <c r="Q8">
        <v>51.4</v>
      </c>
      <c r="R8">
        <v>24.1</v>
      </c>
      <c r="S8">
        <v>47.8</v>
      </c>
    </row>
    <row r="9" spans="1:19" x14ac:dyDescent="0.2">
      <c r="A9" s="31">
        <v>2000</v>
      </c>
      <c r="B9">
        <v>66.2</v>
      </c>
      <c r="C9">
        <v>107.8</v>
      </c>
      <c r="D9">
        <v>59.6</v>
      </c>
      <c r="E9">
        <v>60.2</v>
      </c>
      <c r="F9">
        <v>5.0999999999999996</v>
      </c>
      <c r="G9">
        <v>59.4</v>
      </c>
      <c r="H9">
        <v>43.8</v>
      </c>
      <c r="I9">
        <v>57.5</v>
      </c>
      <c r="J9">
        <v>103.4</v>
      </c>
      <c r="K9" s="32">
        <v>69.285334000000006</v>
      </c>
      <c r="L9">
        <v>35.1</v>
      </c>
      <c r="M9">
        <v>108.6</v>
      </c>
      <c r="N9">
        <v>6.2</v>
      </c>
      <c r="O9">
        <v>54.9</v>
      </c>
      <c r="P9">
        <v>53.8</v>
      </c>
      <c r="Q9">
        <v>50.7</v>
      </c>
      <c r="R9">
        <v>26.3</v>
      </c>
      <c r="S9">
        <v>50.3</v>
      </c>
    </row>
    <row r="10" spans="1:19" x14ac:dyDescent="0.2">
      <c r="A10" s="31">
        <v>2001</v>
      </c>
      <c r="B10">
        <v>66.8</v>
      </c>
      <c r="C10">
        <v>106.5</v>
      </c>
      <c r="D10">
        <v>61.2</v>
      </c>
      <c r="E10">
        <v>59.1</v>
      </c>
      <c r="F10">
        <v>4.8</v>
      </c>
      <c r="G10">
        <v>55.6</v>
      </c>
      <c r="H10">
        <v>42.5</v>
      </c>
      <c r="I10">
        <v>57.1</v>
      </c>
      <c r="J10">
        <v>103.7</v>
      </c>
      <c r="K10" s="32">
        <v>68.233797999999993</v>
      </c>
      <c r="L10">
        <v>35.200000000000003</v>
      </c>
      <c r="M10">
        <v>108.3</v>
      </c>
      <c r="N10">
        <v>6.3</v>
      </c>
      <c r="O10">
        <v>60.9</v>
      </c>
      <c r="P10">
        <v>50.7</v>
      </c>
      <c r="Q10">
        <v>53.8</v>
      </c>
      <c r="R10">
        <v>26.5</v>
      </c>
      <c r="S10">
        <v>48.9</v>
      </c>
    </row>
    <row r="11" spans="1:19" x14ac:dyDescent="0.2">
      <c r="A11" s="31">
        <v>2002</v>
      </c>
      <c r="B11">
        <v>66.2</v>
      </c>
      <c r="C11">
        <v>103.4</v>
      </c>
      <c r="D11">
        <v>65.099999999999994</v>
      </c>
      <c r="E11">
        <v>60.7</v>
      </c>
      <c r="F11">
        <v>5.7</v>
      </c>
      <c r="G11">
        <v>52.6</v>
      </c>
      <c r="H11">
        <v>41.5</v>
      </c>
      <c r="I11">
        <v>59.1</v>
      </c>
      <c r="J11">
        <v>101.7</v>
      </c>
      <c r="K11" s="32">
        <v>68.066963000000001</v>
      </c>
      <c r="L11">
        <v>32</v>
      </c>
      <c r="M11">
        <v>105.4</v>
      </c>
      <c r="N11">
        <v>6.3</v>
      </c>
      <c r="O11">
        <v>59.1</v>
      </c>
      <c r="P11">
        <v>50.5</v>
      </c>
      <c r="Q11">
        <v>56.8</v>
      </c>
      <c r="R11">
        <v>27.8</v>
      </c>
      <c r="S11">
        <v>43.4</v>
      </c>
    </row>
    <row r="12" spans="1:19" x14ac:dyDescent="0.2">
      <c r="A12" s="31">
        <v>2003</v>
      </c>
      <c r="B12">
        <v>65.3</v>
      </c>
      <c r="C12">
        <v>98.4</v>
      </c>
      <c r="D12">
        <v>69.7</v>
      </c>
      <c r="E12">
        <v>64.400000000000006</v>
      </c>
      <c r="F12">
        <v>5.6</v>
      </c>
      <c r="G12">
        <v>48.8</v>
      </c>
      <c r="H12">
        <v>44.5</v>
      </c>
      <c r="I12">
        <v>63.3</v>
      </c>
      <c r="J12">
        <v>97.4</v>
      </c>
      <c r="K12" s="32">
        <v>69.246976000000004</v>
      </c>
      <c r="L12">
        <v>30.7</v>
      </c>
      <c r="M12">
        <v>104.1</v>
      </c>
      <c r="N12">
        <v>6.2</v>
      </c>
      <c r="O12">
        <v>67.599999999999994</v>
      </c>
      <c r="P12">
        <v>52</v>
      </c>
      <c r="Q12">
        <v>59.4</v>
      </c>
      <c r="R12">
        <v>27.2</v>
      </c>
      <c r="S12">
        <v>42.4</v>
      </c>
    </row>
    <row r="13" spans="1:19" x14ac:dyDescent="0.2">
      <c r="A13" s="31">
        <v>2004</v>
      </c>
      <c r="B13">
        <v>64.7</v>
      </c>
      <c r="C13">
        <v>94</v>
      </c>
      <c r="D13">
        <v>70.900000000000006</v>
      </c>
      <c r="E13">
        <v>66.2</v>
      </c>
      <c r="F13">
        <v>5</v>
      </c>
      <c r="G13">
        <v>46.3</v>
      </c>
      <c r="H13">
        <v>44.4</v>
      </c>
      <c r="I13">
        <v>65.2</v>
      </c>
      <c r="J13">
        <v>98.9</v>
      </c>
      <c r="K13" s="32">
        <v>69.662907000000004</v>
      </c>
      <c r="L13">
        <v>29.5</v>
      </c>
      <c r="M13">
        <v>103.7</v>
      </c>
      <c r="N13">
        <v>6.4</v>
      </c>
      <c r="O13">
        <v>71.7</v>
      </c>
      <c r="P13">
        <v>52.4</v>
      </c>
      <c r="Q13">
        <v>61.9</v>
      </c>
      <c r="R13">
        <v>27.3</v>
      </c>
      <c r="S13">
        <v>41.5</v>
      </c>
    </row>
    <row r="14" spans="1:19" x14ac:dyDescent="0.2">
      <c r="A14" s="31">
        <v>2005</v>
      </c>
      <c r="B14">
        <v>64.2</v>
      </c>
      <c r="C14">
        <v>92</v>
      </c>
      <c r="D14">
        <v>69.400000000000006</v>
      </c>
      <c r="E14">
        <v>68.5</v>
      </c>
      <c r="F14">
        <v>4.5999999999999996</v>
      </c>
      <c r="G14">
        <v>43.2</v>
      </c>
      <c r="H14">
        <v>41.7</v>
      </c>
      <c r="I14">
        <v>66.8</v>
      </c>
      <c r="J14">
        <v>110</v>
      </c>
      <c r="K14" s="32">
        <v>70.533822999999998</v>
      </c>
      <c r="L14">
        <v>27.3</v>
      </c>
      <c r="M14">
        <v>105.7</v>
      </c>
      <c r="N14">
        <v>6.1</v>
      </c>
      <c r="O14">
        <v>69.7</v>
      </c>
      <c r="P14">
        <v>51.8</v>
      </c>
      <c r="Q14">
        <v>67.7</v>
      </c>
      <c r="R14">
        <v>26.7</v>
      </c>
      <c r="S14">
        <v>34.200000000000003</v>
      </c>
    </row>
    <row r="15" spans="1:19" x14ac:dyDescent="0.2">
      <c r="A15" s="31">
        <v>2006</v>
      </c>
      <c r="B15">
        <v>62.3</v>
      </c>
      <c r="C15">
        <v>88</v>
      </c>
      <c r="D15">
        <v>64.7</v>
      </c>
      <c r="E15">
        <v>68</v>
      </c>
      <c r="F15">
        <v>4.4000000000000004</v>
      </c>
      <c r="G15">
        <v>39.700000000000003</v>
      </c>
      <c r="H15">
        <v>39.6</v>
      </c>
      <c r="I15">
        <v>64.099999999999994</v>
      </c>
      <c r="J15">
        <v>107.8</v>
      </c>
      <c r="K15" s="32">
        <v>68.682248999999999</v>
      </c>
      <c r="L15">
        <v>24.6</v>
      </c>
      <c r="M15">
        <v>106.3</v>
      </c>
      <c r="N15">
        <v>6.7</v>
      </c>
      <c r="O15">
        <v>64</v>
      </c>
      <c r="P15">
        <v>47.4</v>
      </c>
      <c r="Q15">
        <v>69.400000000000006</v>
      </c>
      <c r="R15">
        <v>26.4</v>
      </c>
      <c r="S15">
        <v>30.5</v>
      </c>
    </row>
    <row r="16" spans="1:19" x14ac:dyDescent="0.2">
      <c r="A16" s="31">
        <v>2007</v>
      </c>
      <c r="B16">
        <v>60.2</v>
      </c>
      <c r="C16">
        <v>84</v>
      </c>
      <c r="D16">
        <v>58.8</v>
      </c>
      <c r="E16">
        <v>65.2</v>
      </c>
      <c r="F16">
        <v>3.7</v>
      </c>
      <c r="G16">
        <v>36.299999999999997</v>
      </c>
      <c r="H16">
        <v>35.200000000000003</v>
      </c>
      <c r="I16">
        <v>64.2</v>
      </c>
      <c r="J16">
        <v>107.3</v>
      </c>
      <c r="K16" s="32">
        <v>66.358857999999998</v>
      </c>
      <c r="L16">
        <v>25</v>
      </c>
      <c r="M16">
        <v>103.3</v>
      </c>
      <c r="N16">
        <v>6.7</v>
      </c>
      <c r="O16">
        <v>61.9</v>
      </c>
      <c r="P16">
        <v>45.3</v>
      </c>
      <c r="Q16">
        <v>68.400000000000006</v>
      </c>
      <c r="R16">
        <v>23.1</v>
      </c>
      <c r="S16">
        <v>29.6</v>
      </c>
    </row>
    <row r="17" spans="1:19" x14ac:dyDescent="0.2">
      <c r="A17" s="31">
        <v>2008</v>
      </c>
      <c r="B17">
        <v>63.8</v>
      </c>
      <c r="C17">
        <v>89.2</v>
      </c>
      <c r="D17">
        <v>48.9</v>
      </c>
      <c r="E17">
        <v>66.8</v>
      </c>
      <c r="F17">
        <v>4.5</v>
      </c>
      <c r="G17">
        <v>40.200000000000003</v>
      </c>
      <c r="H17">
        <v>33.9</v>
      </c>
      <c r="I17">
        <v>68.2</v>
      </c>
      <c r="J17">
        <v>112.9</v>
      </c>
      <c r="K17" s="32">
        <v>70.210443999999995</v>
      </c>
      <c r="L17">
        <v>44.5</v>
      </c>
      <c r="M17">
        <v>106.1</v>
      </c>
      <c r="N17">
        <v>14.4</v>
      </c>
      <c r="O17">
        <v>60.9</v>
      </c>
      <c r="P17">
        <v>58.5</v>
      </c>
      <c r="Q17">
        <v>71.7</v>
      </c>
      <c r="R17">
        <v>22</v>
      </c>
      <c r="S17">
        <v>27.9</v>
      </c>
    </row>
    <row r="18" spans="1:19" x14ac:dyDescent="0.2">
      <c r="A18" s="31">
        <v>2009</v>
      </c>
      <c r="B18">
        <v>69.2</v>
      </c>
      <c r="C18">
        <v>95.7</v>
      </c>
      <c r="D18">
        <v>58.5</v>
      </c>
      <c r="E18">
        <v>74.5</v>
      </c>
      <c r="F18">
        <v>7.2</v>
      </c>
      <c r="G18">
        <v>53.9</v>
      </c>
      <c r="H18">
        <v>43.5</v>
      </c>
      <c r="I18">
        <v>79.2</v>
      </c>
      <c r="J18">
        <v>129.69999999999999</v>
      </c>
      <c r="K18" s="32">
        <v>79.993979999999993</v>
      </c>
      <c r="L18">
        <v>64.8</v>
      </c>
      <c r="M18">
        <v>116.4</v>
      </c>
      <c r="N18">
        <v>15.3</v>
      </c>
      <c r="O18">
        <v>66.400000000000006</v>
      </c>
      <c r="P18">
        <v>60.8</v>
      </c>
      <c r="Q18">
        <v>83.7</v>
      </c>
      <c r="R18">
        <v>35</v>
      </c>
      <c r="S18">
        <v>35.6</v>
      </c>
    </row>
    <row r="19" spans="1:19" x14ac:dyDescent="0.2">
      <c r="A19" s="31">
        <v>2010</v>
      </c>
      <c r="B19">
        <v>72</v>
      </c>
      <c r="C19">
        <v>95.5</v>
      </c>
      <c r="D19">
        <v>61.3</v>
      </c>
      <c r="E19">
        <v>82.4</v>
      </c>
      <c r="F19">
        <v>6.7</v>
      </c>
      <c r="G19">
        <v>61.5</v>
      </c>
      <c r="H19">
        <v>48.6</v>
      </c>
      <c r="I19">
        <v>82.4</v>
      </c>
      <c r="J19">
        <v>148.30000000000001</v>
      </c>
      <c r="K19" s="32">
        <v>85.360478000000001</v>
      </c>
      <c r="L19">
        <v>92.1</v>
      </c>
      <c r="M19">
        <v>119.3</v>
      </c>
      <c r="N19">
        <v>19.2</v>
      </c>
      <c r="O19">
        <v>67.400000000000006</v>
      </c>
      <c r="P19">
        <v>63.1</v>
      </c>
      <c r="Q19">
        <v>94</v>
      </c>
      <c r="R19">
        <v>38.6</v>
      </c>
      <c r="S19">
        <v>41</v>
      </c>
    </row>
    <row r="20" spans="1:19" x14ac:dyDescent="0.2">
      <c r="A20" s="31">
        <v>2011</v>
      </c>
      <c r="B20">
        <v>72.5</v>
      </c>
      <c r="C20">
        <v>97.8</v>
      </c>
      <c r="D20">
        <v>71.099999999999994</v>
      </c>
      <c r="E20">
        <v>80.400000000000006</v>
      </c>
      <c r="F20">
        <v>6.2</v>
      </c>
      <c r="G20">
        <v>69.3</v>
      </c>
      <c r="H20">
        <v>49</v>
      </c>
      <c r="I20">
        <v>85.8</v>
      </c>
      <c r="J20">
        <v>170.3</v>
      </c>
      <c r="K20" s="32">
        <v>87.278442999999996</v>
      </c>
      <c r="L20">
        <v>106.4</v>
      </c>
      <c r="M20">
        <v>120.8</v>
      </c>
      <c r="N20">
        <v>18.3</v>
      </c>
      <c r="O20">
        <v>70.3</v>
      </c>
      <c r="P20">
        <v>65.5</v>
      </c>
      <c r="Q20">
        <v>108.3</v>
      </c>
      <c r="R20">
        <v>46.9</v>
      </c>
      <c r="S20">
        <v>43.3</v>
      </c>
    </row>
    <row r="21" spans="1:19" x14ac:dyDescent="0.2">
      <c r="A21" s="31">
        <v>2012</v>
      </c>
      <c r="B21">
        <v>73.400000000000006</v>
      </c>
      <c r="C21">
        <v>99.6</v>
      </c>
      <c r="D21">
        <v>85.8</v>
      </c>
      <c r="E21">
        <v>81</v>
      </c>
      <c r="F21">
        <v>10.1</v>
      </c>
      <c r="G21">
        <v>86</v>
      </c>
      <c r="H21">
        <v>53</v>
      </c>
      <c r="I21">
        <v>90.2</v>
      </c>
      <c r="J21">
        <v>157.19999999999999</v>
      </c>
      <c r="K21" s="32">
        <v>92.9</v>
      </c>
      <c r="L21">
        <v>117.4</v>
      </c>
      <c r="M21">
        <v>127</v>
      </c>
      <c r="N21">
        <v>20.8</v>
      </c>
      <c r="O21">
        <v>72.099999999999994</v>
      </c>
      <c r="P21">
        <v>71.2</v>
      </c>
      <c r="Q21">
        <v>124.1</v>
      </c>
      <c r="R21">
        <v>54.1</v>
      </c>
      <c r="S21">
        <v>52.1</v>
      </c>
    </row>
    <row r="22" spans="1:19" x14ac:dyDescent="0.2">
      <c r="A22" s="31">
        <v>2013</v>
      </c>
      <c r="E22">
        <v>78.3</v>
      </c>
      <c r="G22">
        <v>93.9</v>
      </c>
      <c r="J22">
        <v>175.1</v>
      </c>
      <c r="K22">
        <v>95.1</v>
      </c>
      <c r="L22">
        <v>123.7</v>
      </c>
      <c r="M22">
        <v>132.6</v>
      </c>
      <c r="Q22">
        <v>129</v>
      </c>
    </row>
    <row r="24" spans="1:19" x14ac:dyDescent="0.2">
      <c r="A24" t="s">
        <v>93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topLeftCell="A16" zoomScaleNormal="100" workbookViewId="0">
      <selection activeCell="J38" sqref="J38"/>
    </sheetView>
  </sheetViews>
  <sheetFormatPr baseColWidth="10" defaultRowHeight="12.75" x14ac:dyDescent="0.2"/>
  <cols>
    <col min="1" max="1" width="19"/>
    <col min="2" max="2" width="11.5703125"/>
    <col min="3" max="3" width="12.85546875"/>
    <col min="4" max="1025" width="11.5703125"/>
  </cols>
  <sheetData>
    <row r="2" spans="1:5" x14ac:dyDescent="0.2">
      <c r="A2" t="s">
        <v>44</v>
      </c>
    </row>
    <row r="3" spans="1:5" x14ac:dyDescent="0.2">
      <c r="A3" s="8" t="s">
        <v>45</v>
      </c>
    </row>
    <row r="4" spans="1:5" x14ac:dyDescent="0.2">
      <c r="A4" t="s">
        <v>46</v>
      </c>
    </row>
    <row r="5" spans="1:5" x14ac:dyDescent="0.2">
      <c r="A5" s="8" t="s">
        <v>47</v>
      </c>
    </row>
    <row r="6" spans="1:5" x14ac:dyDescent="0.2">
      <c r="B6" s="69"/>
      <c r="C6" s="69"/>
      <c r="D6" s="69"/>
      <c r="E6" s="69"/>
    </row>
    <row r="7" spans="1:5" x14ac:dyDescent="0.2">
      <c r="B7" s="33" t="s">
        <v>48</v>
      </c>
      <c r="C7" s="33" t="s">
        <v>49</v>
      </c>
      <c r="D7" s="33"/>
      <c r="E7" s="33"/>
    </row>
    <row r="8" spans="1:5" x14ac:dyDescent="0.2">
      <c r="A8" t="s">
        <v>15</v>
      </c>
      <c r="B8" s="22">
        <v>2.6</v>
      </c>
      <c r="C8" s="22">
        <v>0.9</v>
      </c>
    </row>
    <row r="9" spans="1:5" x14ac:dyDescent="0.2">
      <c r="A9" s="8" t="s">
        <v>50</v>
      </c>
      <c r="B9" s="22">
        <v>1.7</v>
      </c>
      <c r="C9" s="22">
        <v>-0.8</v>
      </c>
    </row>
    <row r="10" spans="1:5" x14ac:dyDescent="0.2">
      <c r="A10" t="s">
        <v>16</v>
      </c>
      <c r="B10" s="22">
        <v>-1.8</v>
      </c>
      <c r="C10" s="22">
        <v>0.6</v>
      </c>
    </row>
    <row r="11" spans="1:5" x14ac:dyDescent="0.2">
      <c r="A11" t="s">
        <v>22</v>
      </c>
      <c r="B11" s="22">
        <v>7.7</v>
      </c>
      <c r="C11" s="22">
        <v>9.9</v>
      </c>
    </row>
    <row r="12" spans="1:5" x14ac:dyDescent="0.2">
      <c r="A12" t="s">
        <v>51</v>
      </c>
      <c r="B12" s="22">
        <v>0.7</v>
      </c>
      <c r="C12" s="22">
        <v>2.5</v>
      </c>
    </row>
    <row r="13" spans="1:5" x14ac:dyDescent="0.2">
      <c r="A13" s="8" t="s">
        <v>52</v>
      </c>
      <c r="B13">
        <v>0.7</v>
      </c>
      <c r="C13">
        <v>-1.1000000000000001</v>
      </c>
    </row>
    <row r="14" spans="1:5" x14ac:dyDescent="0.2">
      <c r="A14" t="s">
        <v>53</v>
      </c>
      <c r="B14" s="22">
        <v>-3.4</v>
      </c>
      <c r="C14" s="22">
        <v>4</v>
      </c>
    </row>
    <row r="15" spans="1:5" x14ac:dyDescent="0.2">
      <c r="A15" t="s">
        <v>54</v>
      </c>
      <c r="B15" s="22">
        <v>1.5</v>
      </c>
      <c r="C15" s="22">
        <v>4.4000000000000004</v>
      </c>
    </row>
    <row r="16" spans="1:5" x14ac:dyDescent="0.2">
      <c r="A16" t="s">
        <v>1</v>
      </c>
      <c r="B16" s="22">
        <v>2.4</v>
      </c>
      <c r="C16" s="22">
        <v>1.8</v>
      </c>
    </row>
    <row r="17" spans="1:3" x14ac:dyDescent="0.2">
      <c r="B17" s="22"/>
      <c r="C17" s="22"/>
    </row>
    <row r="18" spans="1:3" x14ac:dyDescent="0.2">
      <c r="A18" s="34" t="s">
        <v>55</v>
      </c>
    </row>
  </sheetData>
  <mergeCells count="2">
    <mergeCell ref="B6:C6"/>
    <mergeCell ref="D6:E6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"/>
  <sheetViews>
    <sheetView zoomScaleNormal="100" workbookViewId="0">
      <selection activeCell="A5" sqref="A5:F9"/>
    </sheetView>
  </sheetViews>
  <sheetFormatPr baseColWidth="10" defaultRowHeight="12.75" x14ac:dyDescent="0.2"/>
  <cols>
    <col min="1" max="1" width="11.5703125"/>
    <col min="2" max="2" width="22.140625"/>
    <col min="3" max="3" width="13"/>
    <col min="4" max="6" width="7.85546875"/>
    <col min="7" max="7" width="8.85546875"/>
    <col min="8" max="1025" width="11.5703125"/>
  </cols>
  <sheetData>
    <row r="3" spans="1:6" x14ac:dyDescent="0.2">
      <c r="A3" t="s">
        <v>56</v>
      </c>
    </row>
    <row r="5" spans="1:6" ht="24.95" customHeight="1" x14ac:dyDescent="0.2">
      <c r="A5" s="7"/>
      <c r="B5" s="35" t="s">
        <v>57</v>
      </c>
      <c r="C5" s="70" t="s">
        <v>58</v>
      </c>
      <c r="D5" s="70"/>
      <c r="E5" s="70"/>
      <c r="F5" s="70"/>
    </row>
    <row r="6" spans="1:6" ht="24.95" customHeight="1" x14ac:dyDescent="0.2">
      <c r="A6" s="36"/>
      <c r="B6" s="37" t="s">
        <v>59</v>
      </c>
      <c r="C6" s="38" t="s">
        <v>60</v>
      </c>
      <c r="D6" s="36">
        <v>2011</v>
      </c>
      <c r="E6" s="36">
        <f>1+D6</f>
        <v>2012</v>
      </c>
      <c r="F6" s="36">
        <f>1+E6</f>
        <v>2013</v>
      </c>
    </row>
    <row r="7" spans="1:6" ht="45" customHeight="1" x14ac:dyDescent="0.2">
      <c r="A7" s="53" t="s">
        <v>61</v>
      </c>
      <c r="B7" s="61">
        <v>18784</v>
      </c>
      <c r="C7" s="62">
        <v>8</v>
      </c>
      <c r="D7" s="62">
        <v>20</v>
      </c>
      <c r="E7" s="62">
        <v>0</v>
      </c>
      <c r="F7" s="62">
        <v>2</v>
      </c>
    </row>
    <row r="8" spans="1:6" ht="45" customHeight="1" x14ac:dyDescent="0.2">
      <c r="A8" s="58" t="s">
        <v>62</v>
      </c>
      <c r="B8" s="63">
        <v>4625</v>
      </c>
      <c r="C8" s="64">
        <v>8</v>
      </c>
      <c r="D8" s="64">
        <v>12</v>
      </c>
      <c r="E8" s="64">
        <v>2</v>
      </c>
      <c r="F8" s="64">
        <v>6</v>
      </c>
    </row>
    <row r="9" spans="1:6" ht="32.25" customHeight="1" x14ac:dyDescent="0.2">
      <c r="A9" s="39" t="s">
        <v>55</v>
      </c>
      <c r="B9" s="7"/>
      <c r="C9" s="7"/>
      <c r="D9" s="7"/>
      <c r="E9" s="7"/>
      <c r="F9" s="7"/>
    </row>
  </sheetData>
  <mergeCells count="1">
    <mergeCell ref="C5:F5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topLeftCell="A3" zoomScaleNormal="100" workbookViewId="0">
      <selection activeCell="J35" sqref="J35"/>
    </sheetView>
  </sheetViews>
  <sheetFormatPr baseColWidth="10" defaultRowHeight="12.75" x14ac:dyDescent="0.2"/>
  <cols>
    <col min="1" max="1" width="22.85546875"/>
    <col min="2" max="1025" width="11.5703125"/>
  </cols>
  <sheetData>
    <row r="2" spans="1:3" x14ac:dyDescent="0.2">
      <c r="A2" t="s">
        <v>63</v>
      </c>
    </row>
    <row r="3" spans="1:3" x14ac:dyDescent="0.2">
      <c r="A3" t="s">
        <v>64</v>
      </c>
    </row>
    <row r="5" spans="1:3" x14ac:dyDescent="0.2">
      <c r="B5">
        <v>2013</v>
      </c>
      <c r="C5" s="33" t="s">
        <v>65</v>
      </c>
    </row>
    <row r="6" spans="1:3" x14ac:dyDescent="0.2">
      <c r="A6" t="s">
        <v>66</v>
      </c>
      <c r="B6">
        <v>-2</v>
      </c>
      <c r="C6">
        <v>9</v>
      </c>
    </row>
    <row r="7" spans="1:3" x14ac:dyDescent="0.2">
      <c r="A7" t="s">
        <v>67</v>
      </c>
      <c r="B7">
        <v>-4</v>
      </c>
      <c r="C7">
        <v>9</v>
      </c>
    </row>
    <row r="8" spans="1:3" x14ac:dyDescent="0.2">
      <c r="A8" t="s">
        <v>68</v>
      </c>
      <c r="B8">
        <v>1</v>
      </c>
      <c r="C8">
        <v>6</v>
      </c>
    </row>
    <row r="9" spans="1:3" x14ac:dyDescent="0.2">
      <c r="A9" t="s">
        <v>69</v>
      </c>
      <c r="B9">
        <v>-12</v>
      </c>
      <c r="C9">
        <v>5</v>
      </c>
    </row>
    <row r="10" spans="1:3" x14ac:dyDescent="0.2">
      <c r="A10" t="s">
        <v>70</v>
      </c>
      <c r="B10">
        <v>2</v>
      </c>
      <c r="C10">
        <v>3</v>
      </c>
    </row>
    <row r="11" spans="1:3" x14ac:dyDescent="0.2">
      <c r="A11" t="s">
        <v>71</v>
      </c>
      <c r="B11">
        <v>-2</v>
      </c>
      <c r="C11">
        <v>10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Cuadro 1 - Crecim Mundial</vt:lpstr>
      <vt:lpstr>Cuadro 2 - Proyecc OECD</vt:lpstr>
      <vt:lpstr>Graf 1 - Desempleo PD</vt:lpstr>
      <vt:lpstr>Graf 2 -Cta Cte</vt:lpstr>
      <vt:lpstr>Cuadro 3 - Proyecc Zona Euro</vt:lpstr>
      <vt:lpstr>Graf 3 Deuda Euro</vt:lpstr>
      <vt:lpstr>Graf 4 Com.bs.por reg</vt:lpstr>
      <vt:lpstr>Cuadro 4 com.mundo</vt:lpstr>
      <vt:lpstr>Gráf 5 -Precios prod basicos</vt:lpstr>
      <vt:lpstr>Cuadro 5 -Crec.PIB AmLat </vt:lpstr>
      <vt:lpstr>Cuadro 6 - Desempleo en Am Lat</vt:lpstr>
      <vt:lpstr>Cuadro 7 -Cta cor en % del PIB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</dc:creator>
  <cp:lastModifiedBy>Sonia</cp:lastModifiedBy>
  <cp:revision>0</cp:revision>
  <dcterms:created xsi:type="dcterms:W3CDTF">2012-07-15T21:09:40Z</dcterms:created>
  <dcterms:modified xsi:type="dcterms:W3CDTF">2014-07-24T20:23:49Z</dcterms:modified>
</cp:coreProperties>
</file>